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drawings/drawing14.xml" ContentType="application/vnd.openxmlformats-officedocument.drawing+xml"/>
  <Override PartName="/xl/tables/table14.xml" ContentType="application/vnd.openxmlformats-officedocument.spreadsheetml.table+xml"/>
  <Override PartName="/xl/drawings/drawing15.xml" ContentType="application/vnd.openxmlformats-officedocument.drawing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5440" windowHeight="12195" tabRatio="790"/>
  </bookViews>
  <sheets>
    <sheet name="Акции" sheetId="6" r:id="rId1"/>
    <sheet name="Front office" sheetId="1" r:id="rId2"/>
    <sheet name="Back Office" sheetId="3" r:id="rId3"/>
    <sheet name="Магазин 15" sheetId="4" state="hidden" r:id="rId4"/>
    <sheet name="Upgrade" sheetId="8" r:id="rId5"/>
    <sheet name="54-ФЗ" sheetId="17" r:id="rId6"/>
    <sheet name="Клеверенс" sheetId="5" r:id="rId7"/>
    <sheet name="Магазин  15" sheetId="16" r:id="rId8"/>
    <sheet name="DataMobile" sheetId="18" r:id="rId9"/>
    <sheet name="Тех. поддержка Клеверенс" sheetId="13" state="hidden" r:id="rId10"/>
    <sheet name="Тех. поддержка" sheetId="15" r:id="rId11"/>
    <sheet name="Общий " sheetId="11" r:id="rId12"/>
    <sheet name="Техническая поддержка Штрих-М" sheetId="9" state="hidden" r:id="rId13"/>
    <sheet name="Техническая поддержка Клеверенс" sheetId="7" state="hidden" r:id="rId14"/>
    <sheet name="DataService" sheetId="10" state="hidden" r:id="rId15"/>
  </sheets>
  <definedNames>
    <definedName name="_xlnm.Print_Titles" localSheetId="2">'Back Office'!$1:$5</definedName>
    <definedName name="_xlnm.Print_Titles" localSheetId="1">'Front office'!$1:$5</definedName>
    <definedName name="_xlnm.Print_Titles" localSheetId="4">Upgrade!$1:$5</definedName>
    <definedName name="_xlnm.Print_Titles" localSheetId="6">Клеверенс!$1:$5</definedName>
    <definedName name="_xlnm.Print_Titles" localSheetId="7">'Магазин  15'!$1:$5</definedName>
    <definedName name="_xlnm.Print_Titles" localSheetId="11">'Общий '!$1:$5</definedName>
    <definedName name="_xlnm.Print_Titles" localSheetId="9">'Тех. поддержка Клеверенс'!$1:$5</definedName>
    <definedName name="ЦенаБазовая" localSheetId="7">#REF!</definedName>
    <definedName name="ЦенаБазовая" localSheetId="9">#REF!</definedName>
    <definedName name="ЦенаБазовая" localSheetId="12">#REF!</definedName>
    <definedName name="ЦенаБазовая">#REF!</definedName>
    <definedName name="ЦенаБазоваяЕГАИС" localSheetId="7">#REF!</definedName>
    <definedName name="ЦенаБазоваяЕГАИС" localSheetId="9">#REF!</definedName>
    <definedName name="ЦенаБазоваяЕГАИС" localSheetId="12">#REF!</definedName>
    <definedName name="ЦенаБазоваяЕГАИС">#REF!</definedName>
    <definedName name="ЦенаЗаНестандартность" localSheetId="7">#REF!</definedName>
    <definedName name="ЦенаЗаНестандартность" localSheetId="9">#REF!</definedName>
    <definedName name="ЦенаЗаНестандартность" localSheetId="12">#REF!</definedName>
    <definedName name="ЦенаЗаНестандартность">#REF!</definedName>
    <definedName name="ЦенаМинимум" localSheetId="7">#REF!</definedName>
    <definedName name="ЦенаМинимум" localSheetId="9">#REF!</definedName>
    <definedName name="ЦенаМинимум" localSheetId="12">#REF!</definedName>
    <definedName name="ЦенаМинимум">#REF!</definedName>
    <definedName name="ЦенаПолная" localSheetId="7">#REF!</definedName>
    <definedName name="ЦенаПолная" localSheetId="9">#REF!</definedName>
    <definedName name="ЦенаПолная" localSheetId="12">#REF!</definedName>
    <definedName name="ЦенаПолная">#REF!</definedName>
    <definedName name="ЦенаПолнаяЕГАИС" localSheetId="7">#REF!</definedName>
    <definedName name="ЦенаПолнаяЕГАИС" localSheetId="9">#REF!</definedName>
    <definedName name="ЦенаПолнаяЕГАИС" localSheetId="12">#REF!</definedName>
    <definedName name="ЦенаПолнаяЕГАИС">#REF!</definedName>
    <definedName name="ЦенаРасширенная" localSheetId="7">#REF!</definedName>
    <definedName name="ЦенаРасширенная" localSheetId="9">#REF!</definedName>
    <definedName name="ЦенаРасширенная" localSheetId="12">#REF!</definedName>
    <definedName name="ЦенаРасширенная">#REF!</definedName>
    <definedName name="ЦенаРасширеннаяЕГАИС" localSheetId="7">#REF!</definedName>
    <definedName name="ЦенаРасширеннаяЕГАИС" localSheetId="9">#REF!</definedName>
    <definedName name="ЦенаРасширеннаяЕГАИС" localSheetId="12">#REF!</definedName>
    <definedName name="ЦенаРасширеннаяЕГАИС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3" l="1"/>
  <c r="F37" i="13"/>
  <c r="G37" i="13"/>
  <c r="E33" i="13"/>
  <c r="F33" i="13"/>
  <c r="G33" i="13"/>
  <c r="G36" i="13" l="1"/>
  <c r="F36" i="13"/>
  <c r="E36" i="13"/>
  <c r="G35" i="13"/>
  <c r="F35" i="13"/>
  <c r="E35" i="13"/>
  <c r="G34" i="13"/>
  <c r="F34" i="13"/>
  <c r="E34" i="13"/>
  <c r="G32" i="13"/>
  <c r="F32" i="13"/>
  <c r="E32" i="13"/>
  <c r="G31" i="13"/>
  <c r="F31" i="13"/>
  <c r="E31" i="13"/>
  <c r="G30" i="13"/>
  <c r="F30" i="13"/>
  <c r="E30" i="13"/>
  <c r="G28" i="13"/>
  <c r="F28" i="13"/>
  <c r="E28" i="13"/>
  <c r="G27" i="13"/>
  <c r="F27" i="13"/>
  <c r="E27" i="13"/>
  <c r="G26" i="13"/>
  <c r="F26" i="13"/>
  <c r="E26" i="13"/>
  <c r="G25" i="13"/>
  <c r="F25" i="13"/>
  <c r="E25" i="13"/>
  <c r="G24" i="13"/>
  <c r="F24" i="13"/>
  <c r="E24" i="13"/>
  <c r="G23" i="13"/>
  <c r="F23" i="13"/>
  <c r="E23" i="13"/>
  <c r="G22" i="13"/>
  <c r="F22" i="13"/>
  <c r="E22" i="13"/>
  <c r="G20" i="13"/>
  <c r="F20" i="13"/>
  <c r="E20" i="13"/>
  <c r="G19" i="13"/>
  <c r="F19" i="13"/>
  <c r="E19" i="13"/>
  <c r="G18" i="13"/>
  <c r="F18" i="13"/>
  <c r="E18" i="13"/>
  <c r="G17" i="13"/>
  <c r="F17" i="13"/>
  <c r="E17" i="13"/>
  <c r="G16" i="13"/>
  <c r="F16" i="13"/>
  <c r="E16" i="13"/>
  <c r="G15" i="13"/>
  <c r="F15" i="13"/>
  <c r="E15" i="13"/>
  <c r="G14" i="13"/>
  <c r="F14" i="13"/>
  <c r="E14" i="13"/>
  <c r="G13" i="13"/>
  <c r="F13" i="13"/>
  <c r="E13" i="13"/>
  <c r="G12" i="13"/>
  <c r="F12" i="13"/>
  <c r="E12" i="13"/>
  <c r="G11" i="13"/>
  <c r="F11" i="13"/>
  <c r="E11" i="13"/>
  <c r="G10" i="13"/>
  <c r="F10" i="13"/>
  <c r="E10" i="13"/>
  <c r="G9" i="13"/>
  <c r="F9" i="13"/>
  <c r="E9" i="13"/>
  <c r="G8" i="13"/>
  <c r="F8" i="13"/>
  <c r="E8" i="13"/>
  <c r="G7" i="13"/>
  <c r="F7" i="13"/>
  <c r="E7" i="13"/>
  <c r="G31" i="9" l="1"/>
  <c r="G32" i="9"/>
  <c r="G33" i="9"/>
  <c r="G34" i="9"/>
  <c r="G35" i="9"/>
  <c r="G36" i="9"/>
  <c r="F31" i="9"/>
  <c r="F32" i="9"/>
  <c r="F33" i="9"/>
  <c r="F34" i="9"/>
  <c r="F35" i="9"/>
  <c r="F36" i="9"/>
  <c r="E31" i="9"/>
  <c r="E32" i="9"/>
  <c r="E33" i="9"/>
  <c r="E34" i="9"/>
  <c r="E35" i="9"/>
  <c r="E36" i="9"/>
  <c r="D19" i="10" l="1"/>
  <c r="E19" i="10" s="1"/>
  <c r="D14" i="10"/>
  <c r="E14" i="10" s="1"/>
  <c r="D12" i="10"/>
  <c r="G12" i="10" s="1"/>
  <c r="D7" i="10"/>
  <c r="G7" i="10" s="1"/>
  <c r="H15" i="10"/>
  <c r="H16" i="10" s="1"/>
  <c r="H8" i="10"/>
  <c r="D8" i="10" s="1"/>
  <c r="F19" i="10"/>
  <c r="G19" i="10"/>
  <c r="E21" i="10"/>
  <c r="E12" i="10" l="1"/>
  <c r="F7" i="10"/>
  <c r="E7" i="10"/>
  <c r="F12" i="10"/>
  <c r="G14" i="10"/>
  <c r="D15" i="10"/>
  <c r="G15" i="10" s="1"/>
  <c r="H17" i="10"/>
  <c r="D16" i="10"/>
  <c r="F16" i="10" s="1"/>
  <c r="F8" i="10"/>
  <c r="G8" i="10"/>
  <c r="F14" i="10"/>
  <c r="H9" i="10"/>
  <c r="E15" i="10"/>
  <c r="E8" i="10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F15" i="10" l="1"/>
  <c r="E16" i="10"/>
  <c r="G16" i="10"/>
  <c r="D17" i="10"/>
  <c r="H18" i="10"/>
  <c r="D18" i="10" s="1"/>
  <c r="H10" i="10"/>
  <c r="D9" i="10"/>
  <c r="E18" i="10" l="1"/>
  <c r="F18" i="10"/>
  <c r="G18" i="10"/>
  <c r="G17" i="10"/>
  <c r="F17" i="10"/>
  <c r="E17" i="10"/>
  <c r="E9" i="10"/>
  <c r="G9" i="10"/>
  <c r="F9" i="10"/>
  <c r="H11" i="10"/>
  <c r="D11" i="10" s="1"/>
  <c r="D10" i="10"/>
  <c r="F10" i="10" l="1"/>
  <c r="E10" i="10"/>
  <c r="G10" i="10"/>
  <c r="E11" i="10"/>
  <c r="G11" i="10"/>
  <c r="F11" i="10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2" i="7"/>
  <c r="E23" i="7"/>
  <c r="E24" i="7"/>
  <c r="E25" i="7"/>
  <c r="E26" i="7"/>
  <c r="E27" i="7"/>
  <c r="E28" i="7"/>
  <c r="E30" i="7"/>
  <c r="E31" i="7"/>
  <c r="E32" i="7"/>
  <c r="E33" i="7"/>
  <c r="E34" i="7"/>
  <c r="E35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2" i="7"/>
  <c r="F23" i="7"/>
  <c r="F24" i="7"/>
  <c r="F25" i="7"/>
  <c r="F26" i="7"/>
  <c r="F27" i="7"/>
  <c r="F28" i="7"/>
  <c r="F30" i="7"/>
  <c r="F31" i="7"/>
  <c r="F32" i="7"/>
  <c r="F33" i="7"/>
  <c r="F34" i="7"/>
  <c r="F35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2" i="7"/>
  <c r="G23" i="7"/>
  <c r="G24" i="7"/>
  <c r="G25" i="7"/>
  <c r="G26" i="7"/>
  <c r="G27" i="7"/>
  <c r="G28" i="7"/>
  <c r="G30" i="7"/>
  <c r="G31" i="7"/>
  <c r="G32" i="7"/>
  <c r="G33" i="7"/>
  <c r="G34" i="7"/>
  <c r="G35" i="7"/>
  <c r="G60" i="4" l="1"/>
  <c r="G61" i="4"/>
  <c r="G62" i="4"/>
  <c r="G63" i="4"/>
  <c r="G64" i="4"/>
  <c r="G65" i="4"/>
  <c r="F60" i="4"/>
  <c r="F61" i="4"/>
  <c r="F62" i="4"/>
  <c r="F63" i="4"/>
  <c r="F64" i="4"/>
  <c r="F65" i="4"/>
  <c r="E60" i="4"/>
  <c r="E61" i="4"/>
  <c r="E62" i="4"/>
  <c r="E63" i="4"/>
  <c r="E64" i="4"/>
  <c r="E65" i="4"/>
  <c r="G52" i="4"/>
  <c r="G53" i="4"/>
  <c r="G54" i="4"/>
  <c r="G55" i="4"/>
  <c r="G56" i="4"/>
  <c r="G57" i="4"/>
  <c r="G58" i="4"/>
  <c r="F52" i="4"/>
  <c r="F53" i="4"/>
  <c r="F54" i="4"/>
  <c r="F55" i="4"/>
  <c r="F56" i="4"/>
  <c r="F57" i="4"/>
  <c r="F58" i="4"/>
  <c r="E53" i="4"/>
  <c r="E54" i="4"/>
  <c r="E55" i="4"/>
  <c r="E56" i="4"/>
  <c r="E57" i="4"/>
  <c r="E58" i="4"/>
  <c r="E52" i="4"/>
  <c r="E50" i="4"/>
  <c r="F49" i="4"/>
  <c r="E48" i="4"/>
  <c r="E46" i="4"/>
  <c r="F45" i="4"/>
  <c r="E44" i="4"/>
  <c r="E42" i="4"/>
  <c r="F41" i="4"/>
  <c r="E40" i="4"/>
  <c r="E38" i="4"/>
  <c r="F37" i="4"/>
  <c r="E37" i="4"/>
  <c r="E39" i="4"/>
  <c r="E41" i="4"/>
  <c r="E43" i="4"/>
  <c r="E45" i="4"/>
  <c r="E47" i="4"/>
  <c r="E49" i="4"/>
  <c r="F38" i="4"/>
  <c r="F39" i="4"/>
  <c r="F42" i="4"/>
  <c r="F43" i="4"/>
  <c r="F46" i="4"/>
  <c r="F47" i="4"/>
  <c r="F50" i="4"/>
  <c r="G37" i="4"/>
  <c r="G39" i="4"/>
  <c r="G41" i="4"/>
  <c r="G43" i="4"/>
  <c r="G44" i="4"/>
  <c r="G45" i="4"/>
  <c r="G47" i="4"/>
  <c r="G48" i="4"/>
  <c r="G49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2" i="4"/>
  <c r="G23" i="4"/>
  <c r="G24" i="4"/>
  <c r="G25" i="4"/>
  <c r="G26" i="4"/>
  <c r="G27" i="4"/>
  <c r="G28" i="4"/>
  <c r="G30" i="4"/>
  <c r="G31" i="4"/>
  <c r="G32" i="4"/>
  <c r="G33" i="4"/>
  <c r="G34" i="4"/>
  <c r="G35" i="4"/>
  <c r="F30" i="4"/>
  <c r="E30" i="4"/>
  <c r="E31" i="4"/>
  <c r="E32" i="4"/>
  <c r="F31" i="4"/>
  <c r="F32" i="4"/>
  <c r="E22" i="4"/>
  <c r="E23" i="4"/>
  <c r="E24" i="4"/>
  <c r="E25" i="4"/>
  <c r="E26" i="4"/>
  <c r="E27" i="4"/>
  <c r="E28" i="4"/>
  <c r="F22" i="4"/>
  <c r="F23" i="4"/>
  <c r="F24" i="4"/>
  <c r="F25" i="4"/>
  <c r="F26" i="4"/>
  <c r="F27" i="4"/>
  <c r="F28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G50" i="4" l="1"/>
  <c r="G46" i="4"/>
  <c r="G42" i="4"/>
  <c r="G38" i="4"/>
  <c r="F48" i="4"/>
  <c r="F44" i="4"/>
  <c r="F40" i="4"/>
  <c r="G40" i="4"/>
  <c r="F34" i="4"/>
  <c r="E34" i="4"/>
  <c r="F35" i="4"/>
  <c r="E35" i="4"/>
  <c r="E33" i="4" l="1"/>
  <c r="F33" i="4"/>
</calcChain>
</file>

<file path=xl/comments1.xml><?xml version="1.0" encoding="utf-8"?>
<comments xmlns="http://schemas.openxmlformats.org/spreadsheetml/2006/main">
  <authors>
    <author>Гребенников Максим Викторович</author>
  </authors>
  <commentList>
    <comment ref="B27" authorId="0">
      <text>
        <r>
          <rPr>
            <sz val="14"/>
            <color indexed="81"/>
            <rFont val="Lora"/>
            <charset val="204"/>
          </rPr>
          <t>Внешняя компонента предназначена для работы с RFID-считывателями Motorola FX7400, 
Motorola XR480, синхронная и асинхронная инвентаризация.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0" authorId="0">
      <text>
        <r>
          <rPr>
            <sz val="14"/>
            <color indexed="81"/>
            <rFont val="Lora"/>
            <charset val="204"/>
          </rPr>
          <t>В качестве базы данных и документов используются файлы Excel (xls) и CSV (текстовые)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3" authorId="0">
      <text>
        <r>
          <rPr>
            <sz val="14"/>
            <color indexed="81"/>
            <rFont val="Lora"/>
            <charset val="204"/>
          </rPr>
          <t>Для проектов интеграции с произвольными учетными системами: 1С, Axapta, SAP, Navision, базы данных MS SQL, Oracle, системы собственной разработки.</t>
        </r>
      </text>
    </comment>
    <comment ref="B35" authorId="0">
      <text>
        <r>
          <rPr>
            <sz val="14"/>
            <color indexed="81"/>
            <rFont val="Lora"/>
            <charset val="204"/>
          </rPr>
          <t>Клиент для мобильного RFID терминала сбора данных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7" authorId="0">
      <text>
        <r>
          <rPr>
            <sz val="14"/>
            <color indexed="81"/>
            <rFont val="Lora"/>
            <charset val="204"/>
          </rPr>
          <t>Максимально быстро и просто при помощи обычного ноутбука и ТСД или сканера штрихкодов.
Это не 1С, а отдельная программа, похожая на эксель.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1" authorId="0">
      <text>
        <r>
          <rPr>
            <sz val="14"/>
            <color indexed="81"/>
            <rFont val="Lora"/>
            <charset val="204"/>
          </rPr>
          <t>Готовый продукт. Решает задачу радиочастотной маркировки объектов RFID-этикетками при помощи уникальной технологии WONDERFID.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6" authorId="0">
      <text>
        <r>
          <rPr>
            <sz val="14"/>
            <color indexed="81"/>
            <rFont val="Lora"/>
            <charset val="204"/>
          </rPr>
          <t>Это теже самые лицензии, только объеденины основные лицензии с дополнительными модулями. Сделано специально, для того что бы можно было одной строкой указать в спецификации.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1" authorId="0">
      <text>
        <r>
          <rPr>
            <sz val="14"/>
            <color indexed="81"/>
            <rFont val="Lora"/>
            <charset val="204"/>
          </rPr>
          <t>Система автоматизации управленческого учета имущества в организациях и учреждениях (самостоятельная конфигурация для «1С:Предприятия» 8.3). Позволяет проводить быструю инвентаризацию имущества с возможностью учета по штрихкодам и RFID, вести учет выдачи и возврата, внутренних перемещений имущества.  Предусмотрен учет уникальных единиц имущества (ОС) и материалов, МОЛ, организаций, складов, помещений. Подходит для организаций любого масштаба.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Гребенников Максим Викторович</author>
  </authors>
  <commentList>
    <comment ref="B409" authorId="0">
      <text>
        <r>
          <rPr>
            <sz val="14"/>
            <color indexed="81"/>
            <rFont val="Lora"/>
            <charset val="204"/>
          </rPr>
          <t>Внешняя компонента предназначена для работы с RFID-считывателями Motorola FX7400, 
Motorola XR480, синхронная и асинхронная инвентаризация.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12" authorId="0">
      <text>
        <r>
          <rPr>
            <sz val="14"/>
            <color indexed="81"/>
            <rFont val="Lora"/>
            <charset val="204"/>
          </rPr>
          <t>В качестве базы данных и документов используются файлы Excel (xls) и CSV (текстовые)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15" authorId="0">
      <text>
        <r>
          <rPr>
            <sz val="14"/>
            <color indexed="81"/>
            <rFont val="Lora"/>
            <charset val="204"/>
          </rPr>
          <t>Для проектов интеграции с произвольными учетными системами: 1С, Axapta, SAP, Navision, базы данных MS SQL, Oracle, системы собственной разработки.</t>
        </r>
      </text>
    </comment>
    <comment ref="B417" authorId="0">
      <text>
        <r>
          <rPr>
            <sz val="14"/>
            <color indexed="81"/>
            <rFont val="Lora"/>
            <charset val="204"/>
          </rPr>
          <t>Клиент для мобильного RFID терминала сбора данных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19" authorId="0">
      <text>
        <r>
          <rPr>
            <sz val="14"/>
            <color indexed="81"/>
            <rFont val="Lora"/>
            <charset val="204"/>
          </rPr>
          <t>Максимально быстро и просто при помощи обычного ноутбука и ТСД или сканера штрихкодов.
Это не 1С, а отдельная программа, похожая на эксель.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23" authorId="0">
      <text>
        <r>
          <rPr>
            <sz val="14"/>
            <color indexed="81"/>
            <rFont val="Lora"/>
            <charset val="204"/>
          </rPr>
          <t>Готовый продукт. Решает задачу радиочастотной маркировки объектов RFID-этикетками при помощи уникальной технологии WONDERFID.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28" authorId="0">
      <text>
        <r>
          <rPr>
            <sz val="14"/>
            <color indexed="81"/>
            <rFont val="Lora"/>
            <charset val="204"/>
          </rPr>
          <t>Это теже самые лицензии, только объеденины основные лицензии с дополнительными модулями. Сделано специально, для того что бы можно было одной строкой указать в спецификации.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33" authorId="0">
      <text>
        <r>
          <rPr>
            <sz val="14"/>
            <color indexed="81"/>
            <rFont val="Lora"/>
            <charset val="204"/>
          </rPr>
          <t>Система автоматизации управленческого учета имущества в организациях и учреждениях (самостоятельная конфигурация для «1С:Предприятия» 8.3). Позволяет проводить быструю инвентаризацию имущества с возможностью учета по штрихкодам и RFID, вести учет выдачи и возврата, внутренних перемещений имущества.  Предусмотрен учет уникальных единиц имущества (ОС) и материалов, МОЛ, организаций, складов, помещений. Подходит для организаций любого масштаба.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<sst xmlns="http://schemas.openxmlformats.org/spreadsheetml/2006/main" count="1625" uniqueCount="614">
  <si>
    <t>Код</t>
  </si>
  <si>
    <t>Наименование</t>
  </si>
  <si>
    <t>Статус</t>
  </si>
  <si>
    <t>Розница</t>
  </si>
  <si>
    <t>Партнер</t>
  </si>
  <si>
    <t>Дистрибьютор</t>
  </si>
  <si>
    <t>Представительство</t>
  </si>
  <si>
    <t>Конфигурация "Штрих-М: Кассир v.1.x (USB)"</t>
  </si>
  <si>
    <t>Сервисная лицензия для конфигурации "Штрих-М: Кассир v.1.x (USB)" (замена неисправного ключа защиты)</t>
  </si>
  <si>
    <t>Штрих-М: Кассир v.1.x</t>
  </si>
  <si>
    <t xml:space="preserve">Гранулы к конфигурации "Штрих-М: Кассир v.1.x" </t>
  </si>
  <si>
    <t>Гранула "Мультивалюта"</t>
  </si>
  <si>
    <t xml:space="preserve">Гранула "POS - интелект" </t>
  </si>
  <si>
    <t>Гранула "Оплата услуг операторов сотовой связи"</t>
  </si>
  <si>
    <t>Гранула "Cashcontrol"</t>
  </si>
  <si>
    <t>Гранула "ЕГАИС"</t>
  </si>
  <si>
    <t>Гранула "ЕНВД"</t>
  </si>
  <si>
    <t>Штрих-М: Кассир v.2.x</t>
  </si>
  <si>
    <t>Конфигурация "Штрих-М: Кассир v.2.x (USB)"</t>
  </si>
  <si>
    <t>Сервисная лицензия для конфигурации "Штрих-М: Кассир v.2.x (USB)" (замена неисправного ключа защиты)</t>
  </si>
  <si>
    <t xml:space="preserve">Гранулы к конфигурации "Штрих-М: Кассир v.2.x" </t>
  </si>
  <si>
    <t>Штрих-М: Кассир 5</t>
  </si>
  <si>
    <t>"Штрих-М: Кассир 5 (USB)" (Включает платформу 1C: Предприятие 8)</t>
  </si>
  <si>
    <t>Комплект "Штрих-М: Кассир 5 (USB)" (Включает платформу 1C: Предприятие 8) + Win Embedded POSReady 7</t>
  </si>
  <si>
    <t>"Штрих-М: Кассир 5" (Включает платформу 1C: Предприятие 8)</t>
  </si>
  <si>
    <t>Комплект "Штрих-М: Кассир 5" (Включает платформу 1C: Предприятие 8) + Win Embedded POSReady 7</t>
  </si>
  <si>
    <t>"Штрих-М: Кассир 5" (Базовая версия)</t>
  </si>
  <si>
    <t>Комплект "Штрих-М: Кассир 5" (Базовая версия) + Win Embedded POSReady 7</t>
  </si>
  <si>
    <t>Конфигурация "Штрих-М: Кассир 5 (USB)"</t>
  </si>
  <si>
    <t>Конфигурация "Штрих-М: Кассир 5"</t>
  </si>
  <si>
    <t>Сервисная лицензия для конфигурации "Штрих-М: Кассир 5 (USB)" (замена неисправного ключа защиты)</t>
  </si>
  <si>
    <t>Гранулы к конфигурации Штрих-М: Кассир 5</t>
  </si>
  <si>
    <t>Гранула ЕГАИС. ТТН. для "Штрих-М: Кассир 5" (Базовая версия)</t>
  </si>
  <si>
    <t>Гранула "Бармен"</t>
  </si>
  <si>
    <t xml:space="preserve">Гранула "Официант" </t>
  </si>
  <si>
    <t>Гранула "Магазин"</t>
  </si>
  <si>
    <t>Гранула "Торговое предприятие 5"</t>
  </si>
  <si>
    <t>ilexx RT front 5.0</t>
  </si>
  <si>
    <t>Комплект ilexx RT front 5.0 + Win Embedded POSReady 7</t>
  </si>
  <si>
    <t>Штрих-М: Бармен</t>
  </si>
  <si>
    <t>Комплект "Штрих-М: Бармен" ("Штрих-М: Кассир 5 (USB)" (Включает платформу 1C: Предприятие 8) + Гранула "Бармен")</t>
  </si>
  <si>
    <t>Комплект "Штрих-М: Бармен" ("Штрих-М: Кассир 5 (USB)" (Включает платформу 1C: Предприятие 8) + Гранула "Бармен") + Win Embedded POSReady 7</t>
  </si>
  <si>
    <t>Комплект "Штрих-М: Бармен" ("Штрих-М: Кассир 5" (Включает платформу 1C: Предприятие 8) + Гранула "Бармен")</t>
  </si>
  <si>
    <t>Комплект "Штрих-М: Бармен" ("Штрих-М: Кассир 5" (Включает платформу 1C: Предприятие 8) + Гранула "Бармен") + Win Embedded POSReady 7</t>
  </si>
  <si>
    <t>Конфигурация "Штрих-М: Бармен (USB)"</t>
  </si>
  <si>
    <t>Конфигурация "Штрих-М: Бармен"</t>
  </si>
  <si>
    <t>Сервисная лицензия для конфигурации "Штрих-М: Бармен (USB)" (замена неисправного ключа защиты)</t>
  </si>
  <si>
    <t>Штрих-М: Официант</t>
  </si>
  <si>
    <t>Комплект "Штрих-М: Официант" ("Штрих-М: Кассир 5 (USB)" (Включает платформу 1C: Предприятие 8) + Гранула "Официант")</t>
  </si>
  <si>
    <t>Комплект "Штрих-М: Официант" ("Штрих-М: Кассир 5 (USB)" (Включает платформу 1C: Предприятие 8) + Гранула "Официант") + Win Embedded POSReady 7</t>
  </si>
  <si>
    <t>Комплект "Штрих-М: Официант" ("Штрих-М: Кассир 5" (Включает платформу 1C: 8) + Гранула "Официант")</t>
  </si>
  <si>
    <t>Комплект "Штрих-М: Официант" ("Штрих-М: Кассир 5" (Включает платформу 1C: 8) + Гранула "Официант") + Win Embedded POSReady 7</t>
  </si>
  <si>
    <t>Конфигурация "Штрих-М: Официант (USB)"</t>
  </si>
  <si>
    <t>Конфигурация "Штрих-М: Официант"</t>
  </si>
  <si>
    <t>Сервисная лицензия для конфигурации "Штрих-М: Официант (USB)" (замена неисправного ключа защиты)</t>
  </si>
  <si>
    <t>Гранулы к конфигурации Штрих-М: Официант</t>
  </si>
  <si>
    <t xml:space="preserve">Гранула "Мобильное рабочее место официанта" (на одного пользователя) </t>
  </si>
  <si>
    <t>Штрих-М: Синхронизатор 5</t>
  </si>
  <si>
    <t>Комплект: конфигурация "Штрих-М: Синхронизатор 5 до 5 касс (USB)" + 1С: Бухгалтерия 8</t>
  </si>
  <si>
    <t>Комплект: конфигурация "Штрих-М: Синхронизатор 5 до 5 касс" + 1С: Бухгалтерия 8</t>
  </si>
  <si>
    <t>Комплект: конфигурация "Штрих-М: Синхронизатор 5 до 10 касс (USB)" + 1С: Бухгалтерия 8</t>
  </si>
  <si>
    <t>Комплект: конфигурация "Штрих-М: Синхронизатор 5 до 10 касс" + 1С: Бухгалтерия 8</t>
  </si>
  <si>
    <t>Комплект: конфигурация "Штрих-М: Синхронизатор 5 до 15 касс (USB)" + 1С: Бухгалтерия 8</t>
  </si>
  <si>
    <t>Комплект: конфигурация "Штрих-М: Синхронизатор 5 до 15 касс" + 1С: Бухгалтерия 8</t>
  </si>
  <si>
    <t>Комплект: конфигурация "Штрих-М: Синхронизатор 5 до 30 касс (USB)" + 1С: Бухгалтерия 8</t>
  </si>
  <si>
    <t>Комплект: конфигурация "Штрих-М: Синхронизатор 5 до 30 касс" + 1С: Бухгалтерия 8</t>
  </si>
  <si>
    <t>Комплект: конфигурация "Штрих-М: Синхронизатор 5 до 50 касс (USB)" + 1С: Бухгалтерия 8</t>
  </si>
  <si>
    <t>Комплект: конфигурация "Штрих-М: Синхронизатор 5 до 50 касс" + 1С: Бухгалтерия 8</t>
  </si>
  <si>
    <t>Комплект: конфигурация "Штрих-М: Синхронизатор 5 до 100 касс (USB)" + 1С: Бухгалтерия 8</t>
  </si>
  <si>
    <t>Комплект: конфигурация "Штрих-М: Синхронизатор 5 до 100 касс" + 1С: Бухгалтерия 8</t>
  </si>
  <si>
    <t>Комплект: конфигурация "Штрих-М: Синхронизатор 5 без ограничения (USB)" + 1С: Бухгалтерия 8</t>
  </si>
  <si>
    <t>Комплект: конфигурация "Штрих-М: Синхронизатор 5 без ограничения" + 1С: Бухгалтерия 8</t>
  </si>
  <si>
    <t>Конфигурация "Штрих-М: Синхронизатор 5 до 5 касс (USB)"</t>
  </si>
  <si>
    <t>Конфигурация "Штрих-М: Синхронизатор 5 до 5 касс"</t>
  </si>
  <si>
    <t>Конфигурация "Штрих-М: Синхронизатор 5 до 10 касс (USB)"</t>
  </si>
  <si>
    <t>Конфигурация "Штрих-М: Синхронизатор 5 до 10 касс"</t>
  </si>
  <si>
    <t>Конфигурация "Штрих-М: Синхронизатор 5 до 15 касс (USB)"</t>
  </si>
  <si>
    <t>Конфигурация "Штрих-М: Синхронизатор 5 до 15 касс"</t>
  </si>
  <si>
    <t>Конфигурация "Штрих-М: Синхронизатор 5 до 30 касс (USB)"</t>
  </si>
  <si>
    <t>Конфигурация "Штрих-М: Синхронизатор 5 до 30 касс"</t>
  </si>
  <si>
    <t>Конфигурация "Штрих-М: Синхронизатор 5 до 50 касс (USB)"</t>
  </si>
  <si>
    <t>Конфигурация "Штрих-М: Синхронизатор 5 до 50 касс"</t>
  </si>
  <si>
    <t>Конфигурация "Штрих-М: Синхронизатор 5 до 100 касс (USB)"</t>
  </si>
  <si>
    <t>Конфигурация "Штрих-М: Синхронизатор 5 до 100 касс"</t>
  </si>
  <si>
    <t>Конфигурация "Штрих-М: Синхронизатор 5 без ограничения (USB)"</t>
  </si>
  <si>
    <t>Конфигурация "Штрих-М: Синхронизатор 5 без ограничения"</t>
  </si>
  <si>
    <t>Сетевой ключ в поставке конфигурации "Штрих-М: Синхронизатор 5 (USB)"</t>
  </si>
  <si>
    <t>Сервисная лицензия для конфигурации "Штрих-М: Синхронизатор 5 (USB)" (замена неисправного ключа защиты)</t>
  </si>
  <si>
    <t>Примечание</t>
  </si>
  <si>
    <t>BACK OFFICE</t>
  </si>
  <si>
    <t>Штрих-М: Розничная сеть</t>
  </si>
  <si>
    <t xml:space="preserve">Конфигурация "Штрих-М: Розничная сеть - Head office (USB)" </t>
  </si>
  <si>
    <t xml:space="preserve">Конфигурация "Штрих-М: Розничная сеть - Head office" </t>
  </si>
  <si>
    <t>Комплект Штрих-М: Розничная сеть (Head office) (В комплект входит - конфигурация "Штрих-М: Розничная сеть - Head office (USB)" + 1С: Бухгалтерия 8)</t>
  </si>
  <si>
    <t>Комплект Штрих-М: Розничная сеть (Head office) (В комплект входит - конфигурация "Штрих-М: Розничная сеть - Head office (USB)" + 1С: Бухгалтерия 8 + Win Embedded POSReady 7)</t>
  </si>
  <si>
    <t>Комплект Штрих-М: Розничная сеть (Head office) (В комплект входит - конфигурация "Штрих-М: Розничная сеть - Head office" + 1С: Бухгалтерия 8)</t>
  </si>
  <si>
    <t>Комплект Штрих-М: Розничная сеть (Head office) (В комплект входит - конфигурация "Штрих-М: Розничная сеть - Head office" + 1С: Бухгалтерия 8 + Win Embedded POSReady 7)</t>
  </si>
  <si>
    <t xml:space="preserve">Комплект Штрих-М: Розничная сеть (Head office) (32 bit) 5 пользователей ( В комплект входит - конфигурация "Штрих-М: Розничная сеть - Head office (USB)" ( 5 пользователей) + 1С: Предприятие 8 (5 пользователей) + Embd SQL Svr Std RUNTIME 2014 EMB ESD OEI 5 Clt Std  + 1С: Предприятие 8 Лицензия на сервер)  </t>
  </si>
  <si>
    <t xml:space="preserve">Комплект Штрих-М: Розничная сеть (Head office) (32 bit) 5 пользователей ( В комплект входит - конфигурация "Штрих-М: Розничная сеть - Head office (USB)" ( 5 пользователей) + 1С: Предприятие 8 (5 пользователей) + Win Svr Emb Std 2012 x64 EMB ESD OEI 2 CPU Std + Embd SQL Svr Std RUNTIME 2014 EMB ESD OEI 5 Clt Std  + 1С: Предприятие 8 Лицензия на сервер) </t>
  </si>
  <si>
    <t xml:space="preserve">Комплект Штрих-М: Розничная сеть (Head office) (32 bit) 5 пользователей ( В комплект входит - конфигурация "Штрих-М: Розничная сеть - Head office" (5 пользователей + 1С: Предприятие 8 (5 пользователей) + Embd SQL Svr Std RUNTIME 2014 EMB ESD OEI 5 Clt Std + 1С: Предприятие 8 Лицензия на сервер)  </t>
  </si>
  <si>
    <t xml:space="preserve">Комплект Штрих-М: Розничная сеть (Head office) (32 bit) 5 пользователей ( В комплект входит - конфигурация "Штрих-М: Розничная сеть - Head office" (5 пользователей + 1С: Предприятие 8 (5 пользователей) + Win Svr Emb Std 2012 x64 EMB ESD OEI 2 CPU Std + Embd SQL Svr Std RUNTIME 2014 EMB ESD OEI 5 Clt Std + 1С: Предприятие 8 Лицензия на сервер)  </t>
  </si>
  <si>
    <t>Комплект Штрих-М: Розничная сеть (Head office) (64 bit) на 5 пользователей ( В комплект входит - конфигурация "Штрих-М: Розничная сеть - Head office (USB)" на 5 пользователей + 1С: Предприятие 8 на 5 пользователей + Embd SQL Svr Std RUNTIME 2014 EMB ESD OEI 5 Clt Std + 1С: Предприятие 8 Лицензия на сервер (x86-64))</t>
  </si>
  <si>
    <t>Комплект Штрих-М: Розничная сеть (Head office) (64 bit) на 5 пользователей ( В комплект входит - конфигурация "Штрих-М: Розничная сеть - Head office (USB)" на 5 пользователей + 1С: Предприятие 8 на 5 пользователей + Win Svr Emb Std 2012 x64 EMB ESD OEI 2 CPU Std + Embd SQL Svr Std RUNTIME 2014 EMB ESD OEI 5 Clt Std + 1С: Предприятие 8 Лицензия на сервер (x86-64))</t>
  </si>
  <si>
    <t>Комплект Штрих-М: Розничная сеть (Head office) (64 bit) на 5 пользователей ( В комплект входит - конфигурация "Штрих-М: Розничная сеть - Head office" на 5 пользователей + 1С: Предприятие 8 на 5 пользователей + Embd SQL Svr Std RUNTIME 2014 EMB ESD OEI 5 Clt Std + 1С: Предприятие 8 Лицензия на сервер (x86-64))</t>
  </si>
  <si>
    <t>Комплект Штрих-М: Розничная сеть (Head office) (64 bit) на 5 пользователей ( В комплект входит - конфигурация "Штрих-М: Розничная сеть - Head office" на 5 пользователей + 1С: Предприятие 8 на 5 пользователей + Win Svr Emb Std 2012 x64 EMB ESD OEI 2 CPU Std + Embd SQL Svr Std RUNTIME 2014 EMB ESD OEI 5 Clt Std + 1С: Предприятие 8 Лицензия на сервер (x86-64))</t>
  </si>
  <si>
    <t xml:space="preserve">Дополнительная лицензия на 1 пользователя для конфигурации "Штрих-М: Розничная сеть - Head office" </t>
  </si>
  <si>
    <t>Комплект дополнительная лицензия на 1 пользователя для "Штрих-М: Розничная сеть - Head office"  (В комплект входит - дополнительная лицензия на 1 пользователя для конфигурации "Штрих-М: Розничная сеть - Head office" + 1С: Предприятие 8. Клиентская лицензия на одно рабочее место)</t>
  </si>
  <si>
    <t>Комплект дополнительная лицензия на 1 пользователя для "Штрих-М: Розничная сеть - Head office"  (В комплект входит - дополнительная лицензия на 1 пользователя для конфигурации "Штрих-М: Розничная сеть - Head office" + 1С: Предприятие 8. Клиентская лицензия на одно рабочее место + Win Embedded POSReady 7)</t>
  </si>
  <si>
    <t xml:space="preserve">Комплект дополнительная лицензия на 1 пользователя для "Штрих-М: Розничная сеть - Head office" (SQL) (В комплект входит - дополнительная лицензия на 1 пользователя для конфигурации "Штрих-М: Розничная сеть - Head office" + 1С:Предприятие 8. Клиентская лицензия на одно рабочее место + Embd SQL Svr Std RUNTIME 2014 EMB ESD OEI 1 Clt Std) </t>
  </si>
  <si>
    <t xml:space="preserve">Комплект дополнительная лицензия на 1 пользователя для "Штрих-М: Розничная сеть - Head office" (SQL) (В комплект входит - дополнительная лицензия на 1 пользователя для конфигурации "Штрих-М: Розничная сеть - Head office" + 1С:Предприятие 8. Клиентская лицензия на одно рабочее место + Embd SQL Svr Std RUNTIME 2014 EMB ESD OEI 1 Clt Std + Win Svr Emb CAL 2012 x64 EMB ESD OEI 1 Clt User CAL ) </t>
  </si>
  <si>
    <t xml:space="preserve">Комплект дополнительная лицензия на 1 пользователя для "Штрих-М: Розничная сеть - Head office" (SQL) (В комплект входит - дополнительная лицензия на 1 пользователя для конфигурации "Штрих-М: Розничная сеть - Head office" + 1С:Предприятие 8. Клиентская лицензия на одно рабочее место + Embd SQL Svr Std RUNTIME 2014 EMB ESD OEI 1 Clt Std + Win Svr Emb CAL 2012 x64 EMB ESD OEI 1 Clt Device CAL) </t>
  </si>
  <si>
    <t xml:space="preserve">Дополнительная лицензия на 5 пользователей для конфигурации "Штрих-М: Розничная сеть - Head office" </t>
  </si>
  <si>
    <t>Комплект дополнительная лицензия на 5 пользователей для "Штрих-М: Розничная сеть - Head office"  (В комплект входит - дополнительная лицензия на 5 пользователей для конфигурации "Штрих-М: Розничная сеть - Head office" +1С: Предприятие 8. Клиентская лицензия на 5 рабочих мест)</t>
  </si>
  <si>
    <t>Комплект дополнительная лицензия на 5 пользователей для "Штрих-М: Розничная сеть - Head office"  (В комплект входит - дополнительная лицензия на 5 пользователей для конфигурации "Штрих-М: Розничная сеть - Head office" +1С: Предприятие 8. Клиентская лицензия на 5 рабочих мест + Win Embedded POSReady 7 - 5 лицензий)</t>
  </si>
  <si>
    <t>Комплект дополнительная лицензия на 5 пользователей для "Штрих-М: Розничная сеть - Head office" (SQL) (В комплект входит - дополнительная лицензия на 5 пользователей для конфигурации "Штрих-М: Розничная сеть - Head office" +1С: Предприятие 8. Клиентская лицензия на 5 рабочих мест + Embd SQL Svr Std RUNTIME 2014 EMB ESD OEI 1 Clt Std - 5 лицензий)</t>
  </si>
  <si>
    <t>Комплект дополнительная лицензия на 5 пользователей для "Штрих-М: Розничная сеть - Head office" (SQL) (В комплект входит - дополнительная лицензия на 5 пользователей для конфигурации "Штрих-М: Розничная сеть - Head office" +1С: Предприятие 8. Клиентская лицензия на 5 рабочих мест + Embd SQL Svr Std RUNTIME 2014 EMB ESD OEI 1 Clt Std - 5 лицензий + Win Svr Emb CAL 2012 x64 EMB ESD OEI 1 Clt User CAL - 5 лицензий)</t>
  </si>
  <si>
    <t>Комплект дополнительная лицензия на 5 пользователей для "Штрих-М: Розничная сеть - Head office" (SQL) (В комплект входит - дополнительная лицензия на 5 пользователей для конфигурации "Штрих-М: Розничная сеть - Head office" +1С: Предприятие 8. Клиентская лицензия на 5 рабочих мест + Embd SQL Svr Std RUNTIME 2014 EMB ESD OEI 1 Clt Std - 5 лицензий + Win Svr Emb CAL 2012 x64 EMB ESD OEI 1 Clt Device CAL) - 5 лицензий)</t>
  </si>
  <si>
    <t xml:space="preserve">Конфигурация "Штрих-М: Розничная сеть - Back office (USB)" </t>
  </si>
  <si>
    <t xml:space="preserve">Конфигурация "Штрих-М: Розничная сеть - Back office" </t>
  </si>
  <si>
    <t>Комплект Штрих-М: Розничная сеть (Back office) (В комплект входит - конфигурация "Штрих-М: Розничная сеть - Back office (USB)" + 1С: Бухгалтерия 8)</t>
  </si>
  <si>
    <t>Комплект Штрих-М: Розничная сеть (Back office) (В комплект входит - конфигурация "Штрих-М: Розничная сеть - Back office (USB)" + 1С: Бухгалтерия 8 + Win Embedded POSReady 7)</t>
  </si>
  <si>
    <t>Комплект Штрих-М: Розничная сеть (Back office) (В комплект входит - конфигурация "Штрих-М: Розничная сеть - Back office" + 1С: Бухгалтерия 8)</t>
  </si>
  <si>
    <t>Комплект Штрих-М: Розничная сеть (Back office) (В комплект входит - конфигурация "Штрих-М: Розничная сеть - Back office" + 1С: Бухгалтерия 8 + Win Embedded POSReady 7)</t>
  </si>
  <si>
    <t xml:space="preserve">Комплект Штрих-М: Розничная сеть (Back office) (32 bit) 5 пользователей ( В комплект входит - конфигурация "Штрих-М: Розничная сеть - Back office" ( 5 пользователей) + 1С: Предприятие 8 (5 пользователей) + Embd SQL Svr Std RUNTIME 2014 EMB ESD OEI 5 Clt Std + 1С: Предприятие 8 Лицензия на сервер) </t>
  </si>
  <si>
    <t xml:space="preserve">Комплект Штрих-М: Розничная сеть (Back office) (32 bit) 5 пользователей ( В комплект входит - конфигурация "Штрих-М: Розничная сеть - Back office" ( 5 пользователей) + 1С: Предприятие 8 (5 пользователей) + Win Svr Emb Std 2012 x64 EMB ESD OEI 2 CPU Std + Embd SQL Svr Std RUNTIME 2014 EMB ESD OEI 5 Clt Std  + 1С: Предприятие 8 Лицензия на сервер)  </t>
  </si>
  <si>
    <t xml:space="preserve">Комплект Штрих-М: Розничная сеть (Back office) (32 bit) 5 пользователей ( В комплект входит - конфигурация "Штрих-М: Розничная сеть - Back office (USB)" ( 5 пользователей) + 1С: Предприятие 8 (5 пользователей) + Embd SQL Svr Std RUNTIME 2014 EMB ESD OEI 5 Clt Std + 1С: Предприятие 8 Лицензия на сервер) </t>
  </si>
  <si>
    <t xml:space="preserve">Комплект Штрих-М: Розничная сеть (Back office) (32 bit) 5 пользователей ( В комплект входит - конфигурация "Штрих-М: Розничная сеть - Back office (USB)" ( 5 пользователей) + 1С: Предприятие 8 (5 пользователей) + Win Svr Emb Std 2012 x64 EMB ESD OEI 2 CPU Std + Embd SQL Svr Std RUNTIME 2014 EMB ESD OEI 5 Clt Std  + 1С: Предприятие 8 Лицензия на сервер)  </t>
  </si>
  <si>
    <t>Комплект Штрих-М: Розничная сеть (Back office) (64 bit) на 5 пользователей ( В комплект входит - конфигурация "Штрих-М: Розничная сеть - Back office (USB)" на 5 пользователей + 1С: Предприятие 8 на 5 пользователей + Embd SQL Svr Std RUNTIME 2014 EMB ESD OEI 5 Clt Std + 1С: Предприятие 8 Лицензия на сервер (x86-64))</t>
  </si>
  <si>
    <t>Комплект Штрих-М: Розничная сеть (Back office) (64 bit) на 5 пользователей ( В комплект входит - конфигурация "Штрих-М: Розничная сеть - Back office (USB)" на 5 пользователей + 1С: Предприятие 8 на 5 пользователей + Win Svr Emb Std 2012 x64 EMB ESD OEI 2 CPU Std + Embd SQL Svr Std RUNTIME 2014 EMB ESD OEI 5 Clt Std + 1С: Предприятие 8 Лицензия на сервер (x86-64))</t>
  </si>
  <si>
    <t>Комплект Штрих-М: Розничная сеть (Back office) (64 bit) на 5 пользователей ( В комплект входит - конфигурация "Штрих-М: Розничная сеть - Back office" на 5 пользователей + 1С: Предприятие 8 на 5 пользователей + Embd SQL Svr Std RUNTIME 2014 EMB ESD OEI 5 Clt Std + 1С: Предприятие 8 Лицензия на сервер (x86-64))</t>
  </si>
  <si>
    <t>Комплект Штрих-М: Розничная сеть (Back office) (64 bit) на 5 пользователей ( В комплект входит - конфигурация "Штрих-М: Розничная сеть - Back office" на 5 пользователей + 1С: Предприятие 8 на 5 пользователей + Win Svr Emb Std 2012 x64 EMB ESD OEI 2 CPU Std + Embd SQL Svr Std RUNTIME 2014 EMB ESD OEI 5 Clt Std + 1С: Предприятие 8 Лицензия на сервер (x86-64))</t>
  </si>
  <si>
    <t>Дополнительная лицензия на 1 пользователя для конфигурации "Штрих-М: Розничная сеть - Back office"</t>
  </si>
  <si>
    <t>Комплект дополнительная лицензия на 1 пользователя для "Штрих-М: Розничная сеть - Back office" (В комплект входит - дополнительная лицензия на 1 пользователя для конфигурации "Штрих-М: Розничная сеть - Back office" + 1С: Предприятие 8. Клиентская лицензия на одно рабочее место)</t>
  </si>
  <si>
    <t>Комплект дополнительная лицензия на 1 пользователя для "Штрих-М: Розничная сеть - Back office"  (В комплект входит - дополнительная лицензия на 1 пользователя для конфигурации "Штрих-М: Розничная сеть - Back office" + 1С: Предприятие 8. Клиентская лицензия на одно рабочее место + Win Embedded POSReady 7)</t>
  </si>
  <si>
    <t xml:space="preserve">Комплект дополнительная лицензия на 1 пользователя для "Штрих-М: Розничная сеть - Back office" (SQL) (В комплект входит - дополнительная лицензия на 1 пользователя для конфигурации "Штрих-М: Розничная сеть - Back office" + 1С: Предприятие 8. Клиентская лицензия на одно рабочее место + Embd SQL Svr Std RUNTIME 2014 EMB ESD OEI 1 Clt Std ) </t>
  </si>
  <si>
    <t xml:space="preserve">Комплект дополнительная лицензия на 1 пользователя для "Штрих-М: Розничная сеть - Back office" (SQL) (В комплект входит - дополнительная лицензия на 1 пользователя для конфигурации "Штрих-М: Розничная сеть - Back office" + 1С:Предприятие 8. Клиентская лицензия на одно рабочее место + Embd SQL Svr Std RUNTIME 2014 EMB ESD OEI 1 Clt Std + Win Svr Emb CAL 2012 x64 EMB ESD OEI 1 Clt User CAL ) </t>
  </si>
  <si>
    <t xml:space="preserve">Комплект дополнительная лицензия на 1 пользователя для "Штрих-М: Розничная сеть - Back office" (SQL) (В комплект входит - дополнительная лицензия на 1 пользователя для конфигурации "Штрих-М: Розничная сеть - Back office" + 1С:Предприятие 8. Клиентская лицензия на одно рабочее место + Embd SQL Svr Std RUNTIME 2014 EMB ESD OEI 1 Clt Std + Win Svr Emb CAL 2012 x64 EMB ESD OEI 1 Clt Device CAL) </t>
  </si>
  <si>
    <t>Дополнительная лицензия на 5 пользователей для конфигурации "Штрих-М: Розничная сеть - Back office"</t>
  </si>
  <si>
    <t>Комплект дополнительная лицензия на 5 пользователей для "Штрих-М: Розничная сеть - Back office" (В комплект входит - дополнительная лицензия на 5 пользователей для конфигурации "Штрих-М: Розничная сеть - Back office" + 1С: Предприятие 8. Клиентская лицензия на 5 рабочих мест)</t>
  </si>
  <si>
    <t>Комплект дополнительная лицензия на 5 пользователей для "Штрих-М: Розничная сеть - Back office" (SQL) (В комплект входит - дополнительная лицензия на 5 пользователей для конфигурации "Штрих-М: Розничная сеть - Back office" +1С: Предприятие 8. Клиентская лицензия на 5 рабочих мест + Embd SQL Svr Std RUNTIME 2014 EMB ESD OEI 1 Clt Std - 5 лицензий</t>
  </si>
  <si>
    <t>Комплект дополнительная лицензия на 5 пользователей для "Штрих-М: Розничная сеть - Back office" (SQL) (В комплект входит - дополнительная лицензия на 5 пользователей для конфигурации "Штрих-М: Розничная сеть - Back office" +1С: Предприятие 8. Клиентская лицензия на 5 рабочих мест + Embd SQL Svr Std RUNTIME 2014 EMB ESD OEI 1 Clt Std - 5 лицензий + Win Svr Emb CAL 2012 x64 EMB ESD OEI 1 Clt User CAL - 5 лицензий)</t>
  </si>
  <si>
    <t>Комплект дополнительная лицензия на 5 пользователей для "Штрих-М: Розничная сеть - Back office" (SQL) (В комплект входит - дополнительная лицензия на 5 пользователей для конфигурации "Штрих-М: Розничная сеть - Back office" +1С: Предприятие 8. Клиентская лицензия на 5 рабочих мест + Embd SQL Svr Std RUNTIME 2014 EMB ESD OEI 1 Clt Std - 5 лицензий + Win Svr Emb CAL 2012 x64 EMB ESD OEI 1 Clt Device CAL) - 5 лицензий)</t>
  </si>
  <si>
    <t>Сетевой ключ в локальной поставке к конфигурации "Штрих-М: Розничная сеть Head office</t>
  </si>
  <si>
    <t>Сетевой ключ в локальной поставке к конфигурации "Штрих-М: Розничная сеть Back office</t>
  </si>
  <si>
    <t>Сервисная лицензия для конфигурации "Штрих-М: Розничная сеть" (замена неисправного ключа защиты)</t>
  </si>
  <si>
    <t xml:space="preserve">Гранулы к конфигурации Штрих-М: Розничная сеть </t>
  </si>
  <si>
    <t xml:space="preserve">Гранула "Анализ чеков" </t>
  </si>
  <si>
    <t xml:space="preserve">Гранула "Производство" </t>
  </si>
  <si>
    <t>Штрих-М: Торговое предприятие 5</t>
  </si>
  <si>
    <t>Конфигурация "Штрих-М: Торговое предприятие 5 (USB)"</t>
  </si>
  <si>
    <t>Конфигурация "Штрих-М: Торговое предприятие 5"</t>
  </si>
  <si>
    <t>Сетевой ключ в локальной поставке к конфигурации "Штрих-М: Торговое предприятие 5"</t>
  </si>
  <si>
    <t>Штрих-М: Торговое предприятие 5 (Базовая версия)</t>
  </si>
  <si>
    <t>Комплект Штрих-М: Торговое предприятие 5 (Базовая версия) + Win Embedded POSReady 7</t>
  </si>
  <si>
    <t>Конфигурация "Штрих-М: Торговое предприятие 5 (USB)" (3 пользователя)</t>
  </si>
  <si>
    <t>Конфигурация "Штрих-М: Торговое предприятие 5" (3 пользователя)"</t>
  </si>
  <si>
    <t>Комплект: конфигурация "Штрих-М: Торговое предприятие 5 (USB)" + 1С: Бухгалтерия 8</t>
  </si>
  <si>
    <t>Комплект: конфигурация "Штрих-М: Торговое предприятие 5 (USB)" + 1С: Бухгалтерия 8 + Win Embedded POSReady 7</t>
  </si>
  <si>
    <t>Комплект: конфигурация "Штрих-М: Торговое предприятие 5" + 1С Бухгалтерия 8</t>
  </si>
  <si>
    <t>Комплект: конфигурация "Штрих-М: Торговое предприятие 5" + 1С Бухгалтерия 8 + Win Embedded POSReady 7</t>
  </si>
  <si>
    <t>Комплект: конфигурация "Штрих-М: Торговое предприятие 5 (USB)" (3 пользователя) + 1С: Бухгалтерия 8 на 5 пользователей</t>
  </si>
  <si>
    <t>Комплект: конфигурация "Штрих-М: Торговое предприятие 5 (USB)" (3 пользователя) + 1С: Бухгалтерия 8 на 5 пользователей + Win Embedded POSReady 7 на 5 пользователей</t>
  </si>
  <si>
    <t xml:space="preserve">Комплект: конфигурация "Штрих-М: Торговое предприятие 5 (USB)" (3 пользователя) + 1С: Бухгалтерия 8 на 5 пользователей + Win Svr Emb Std 2012 x64 EMB ESD OEI 2 CPU Std + Embd SQL Svr Std RUNTIME 2014 EMB ESD OEI 5 Clt Std  + 1С: Предприятие 8 Лицензия на сервер (x86-64) </t>
  </si>
  <si>
    <t>Комплект: конфигурация "Штрих-М: Торговое предприятие 5" (3 пользователя) + 1С: Бухгалтерия 8 на 5 пользователей</t>
  </si>
  <si>
    <t>Комплект: конфигурация "Штрих-М: Торговое предприятие 5" (3 пользователя) + 1С: Бухгалтерия 8 на 5 пользователей + Win Embedded POSReady 7 на 5 пользователей</t>
  </si>
  <si>
    <t xml:space="preserve">Комплект: конфигурация "Штрих-М: Торговое предприятие 5 (USB)" + "Штрих-М: Кассир 5 (USB)" (Включает платформу 1C: Предприятие 8) + 1С: Предприятие 8. Клиентская лицензия на одно рабочее место </t>
  </si>
  <si>
    <t>Комплект: конфигурация "Штрих-М: Торговое предприятие 5" + "Штрих-М: Кассир 5" (Включает платформу 1C: Предприятие 8) + 1С: Предприятие 8. Клиентская лицензия на одно рабочее место</t>
  </si>
  <si>
    <t>Дополнительная лицензия на 1 пользователя для  "Конфигурации Штрих-М: Торговое предприятие 5"</t>
  </si>
  <si>
    <t>Дополнительная лицензия на 5 пользователей для  "Конфигурации Штрих-М: Торговое предприятие 5"</t>
  </si>
  <si>
    <t>Комплект дополнительная лицензия на 1 пользователя для "Штрих-М: Торговое предприятие 5" (В комплект входит - дополнительная лицензия на 1 пользователя для "Конфигурации Штрих-М: Торговое предприятие 5" + 1С: Предприятие 8. Клиентская лицензия на одно рабочее место)</t>
  </si>
  <si>
    <t>Комплект дополнительная лицензия на 1 пользователя для "Штрих-М: Торговое предприятие 5" (В комплект входит - дополнительная лицензия на 1 пользователя для "Конфигурации Штрих-М: Торговое предприятие 5" + 1С: Предприятие 8. Клиентская лицензия на одно рабочее место + Win Embedded POSReady 7)</t>
  </si>
  <si>
    <t>Комплект дополнительная лицензия на 5 пользователей для "Штрих-М: Торговое предприятие 5" (В комплект входит - дополнительная лицензия на 5 пользователей для "Конфигурации Штрих-М: Торговое предприятие 5" +1С:Предприятие 8. Клиентская лицензия на 5 рабочих мест)</t>
  </si>
  <si>
    <t>Комплект дополнительная лицензия на 5 пользователей для "Штрих-М: Торговое предприятие 5" (В комплект входит - дополнительная лицензия на 5 пользователей для "Конфигурации Штрих-М: Торговое предприятие 5" +1С:Предприятие 8. Клиентская лицензия на 5 рабочих мест + Win Embedded POSReady 7 5 пользователей)</t>
  </si>
  <si>
    <t>Сервисная лицензия для "Конфигурации Штрих-М: Торговое предприятие 5" (замена неисправного ключа защиты)</t>
  </si>
  <si>
    <t>Гранулы к конфигурации Штрих-М: Торговое предприятие 5</t>
  </si>
  <si>
    <t>Штрих-М: Магазин</t>
  </si>
  <si>
    <t>Конфигурация "Штрих-М: Магазин (USB)"</t>
  </si>
  <si>
    <t>Конфигурация "Штрих-М: Магазин"</t>
  </si>
  <si>
    <t>Сетевой ключ в локальной поставке к конфигурации "Штрих-М: Магазин"</t>
  </si>
  <si>
    <t>Комплект конфигурация "Штрих-М: Магазин (USB)" +1С: Бухгалтерия 8</t>
  </si>
  <si>
    <t>Комплект конфигурация "Штрих-М: Магазин (USB)" +1С: Бухгалтерия 8 + Win Embedded POSReady 7</t>
  </si>
  <si>
    <t>Комплект конфигурация "Штрих-М: Магазин" + 1С Бухгалтерия 8</t>
  </si>
  <si>
    <t>Комплект конфигурация "Штрих-М: Магазин" + 1С Бухгалтерия 8 + Win Embedded POSReady 7</t>
  </si>
  <si>
    <t>Комплект конфигурация "Штрих-М: Магазин (USB)" + "Штрих-М: Кассир 5 (USB)" (Включает платформу 1C: Предприятие 8) + 1С: Предприятие 8. Клиентская лицензия на одно рабочее место</t>
  </si>
  <si>
    <t>Комплект конфигурация "Штрих-М: Магазин" + "Штрих-М: Кассир 5" (Включает платформу 1C: Предприятие 8) + 1С: Предприятие 8. Клиентская лицензия на одно рабочее место</t>
  </si>
  <si>
    <t>Дополнительная лицензия на 1 пользователя для конфигурации "Штрих-М: Магазин"</t>
  </si>
  <si>
    <t>Комплект дополнительная лицензия на 1 пользователя для "Штрих-М: Магазин" (В комплект входит - дополнительная лицензия на 1 пользователя для конфигурации "Штрих-М: Магазин" + 1С:Предприятие 8. Клиентская лицензия на одно рабочее место)</t>
  </si>
  <si>
    <t>Комплект дополнительная лицензия на 1 пользователя для "Штрих-М: Магазин" (В комплект входит - дополнительная лицензия на 1 пользователя для конфигурации "Штрих-М: Магазин" + 1С:Предприятие 8. Клиентская лицензия на одно рабочее место + Win Embedded POSReady 7)</t>
  </si>
  <si>
    <t>Сервисная лицензия для конфигурации "Штрих-М: Магазин" (замена неисправного ключа защиты)</t>
  </si>
  <si>
    <t>Гранулы к конфигурации Штрих-М: Магазин</t>
  </si>
  <si>
    <t>Штрих-М: Продуктовый магазин</t>
  </si>
  <si>
    <t>Конфигурация "Штрих-М: Продуктовый магазин (USB)"</t>
  </si>
  <si>
    <t>Конфигурация "Штрих-М: Продуктовый магазин"</t>
  </si>
  <si>
    <t>Сетевой ключ в локальной поставке к конфигурации "Штрих-М: Продуктовый магазин"</t>
  </si>
  <si>
    <t>Комплект конфигурация "Штрих-М: Продуктовый магазин (USB)" + 1С: Бухгалтерия 8</t>
  </si>
  <si>
    <t>Комплект конфигурация "Штрих-М: Продуктовый магазин (USB)" + 1С: Бухгалтерия 8 + Win Embedded POSReady 7</t>
  </si>
  <si>
    <t>Комплект конфигурация "Штрих-М: Продуктовый магазин" + 1С: Бухгалтерия 8</t>
  </si>
  <si>
    <t>Комплект конфигурация "Штрих-М: Продуктовый магазин" + 1С: Бухгалтерия 8 + Win Embedded POSReady 7</t>
  </si>
  <si>
    <t>Комплект конфигурация "Штрих-М: Продуктовый магазин (USB)" + "Штрих-М: Кассир 5 (USB)" (Включает платформу 1C: Предприятие 8) + 1С: Предприятие 8. Клиентская лицензия на одно рабочее место</t>
  </si>
  <si>
    <t>Комплект конфигурация "Штрих-М: Продуктовый магазин"  + "Штрих-М: Кассир 5" (Включает платформу 1C: Предприятие 8) + 1С: Предприятие 8. Клиентская лицензия на одно рабочее место</t>
  </si>
  <si>
    <t>Дополнительная лицензия на 1 пользователя для конфигурации "Штрих-М: Продуктовый магазин"</t>
  </si>
  <si>
    <t>Комплект дополнительная лицензия на 1 пользователя для "Штрих-М: Продуктовый магазин" (В комплект входит - дополнительная лицензия на 1 пользователя для конфигурации "Штрих-М: Продуктовый магазин" + 1С:Предприятие 8. Клиентская лицензия на одно рабочее место)</t>
  </si>
  <si>
    <t>Комплект дополнительная лицензия на 1 пользователя для "Штрих-М: Продуктовый магазин" (В комплект входит - дополнительная лицензия на 1 пользователя для конфигурации "Штрих-М: Продуктовый магазин" + 1С:Предприятие 8. Клиентская лицензия на одно рабочее место + Win Embedded POSReady 7)</t>
  </si>
  <si>
    <t>Сервисная лицензия для конфигурации "Штрих-М: Продуктовый магазин (замена неисправного ключа защиты)</t>
  </si>
  <si>
    <t>Гранулы к конфигурации Штрих-М: Продуктовый магазин</t>
  </si>
  <si>
    <t>Штрих-М: Розничная торговля</t>
  </si>
  <si>
    <t>Конфигурация "Штрих-М: Розничная торговля 5 (USB)"</t>
  </si>
  <si>
    <t>Конфигурация "Штрих-М: Розничная торговля 5"</t>
  </si>
  <si>
    <t>Сетевой ключ в локальной поставке к конфигурации "Штрих-М: Розничная торговля 5"</t>
  </si>
  <si>
    <t>"Штрих-М: Розничная торговля 5" (Базовая версия) (Штрих-М: Кассир 5 (Базовая версия) + гранула "Магазин")</t>
  </si>
  <si>
    <t>Комплект "Розничная торговля" ("Штрих-М: Кассир 5 (USB)" (Включает платформу 1C: Предприятие 8) + Гранула "Магазин")</t>
  </si>
  <si>
    <t xml:space="preserve">Комплект "Розничная торговля" ("Штрих-М: Кассир 5 (USB)" (Включает платформу 1C: Предприятие 8) + Гранула "Магазин" + Win Embedded POSReady 7) </t>
  </si>
  <si>
    <t>Дополнительная лицензия на 1 пользователя для конфигурации "Штрих-М: Розничная торговля 5"</t>
  </si>
  <si>
    <t>Комплект дополнительная лицензия на 1 пользователя для "Штрих-М: Розничная торговля" (В комплект входит - дополнительная лицензия на 1 пользователя для конфигурации "Штрих-М: Розничная торговля" + 1С: Предприятие 8. Клиентская лицензия на одно рабочее место)</t>
  </si>
  <si>
    <t>Комплект дополнительная лицензия на 1 пользователя для "Штрих-М: Розничная торговля" (В комплект входит - дополнительная лицензия на 1 пользователя для конфигурации "Штрих-М: Розничная торговля" + 1С: Предприятие 8. Клиентская лицензия на одно рабочее место + Win Embedded POSReady 7)</t>
  </si>
  <si>
    <t>Сервисная лицензия для конфигурации "Штрих-М: Розничная торговля" (замена неисправного ключа защиты)</t>
  </si>
  <si>
    <t>Гранулы к конфигурации Штрих-М: Розничная торговля</t>
  </si>
  <si>
    <t>Штрих-М: Розничная торговля PROF</t>
  </si>
  <si>
    <t>Конфигурация "Штрих-М: Розничная торговля 5 PROF (USB)"</t>
  </si>
  <si>
    <t>Конфигурация "Штрих-М: Розничная торговля 5 PROF"</t>
  </si>
  <si>
    <t>Сетевой ключ в локальной поставке к конфигурации "Штрих-М: Розничная торговля 5 PROF"</t>
  </si>
  <si>
    <t>Комплект "Розничная торговля PROF" ("Штрих-М: Кассир 5 (USB)" (Включает платформу 1C: Предприятие 8) + Гранула "Торговове предприятие 5")</t>
  </si>
  <si>
    <t>Комплект "Розничная торговля PROF" ("Штрих-М: Кассир 5 (USB)" (Включает платформу 1C: Предприятие 8) + Гранула "Торговове предприятие 5" + Win Embedded POSReady 7)</t>
  </si>
  <si>
    <t>Дополнительная лицензия на 1 пользователя для конфигурации "Штрих-М: Розничная торговля 5 PROF"</t>
  </si>
  <si>
    <t>Комплект дополнительная лицензия на 1 пользователя для "Штрих-М: Розничная торговля PROF" (В комплект входит - дополнительная лицензия на 1 пользователя для конфигурации "Штрих-М: Розничная торговля PROF" + 1С: Предприятие 8. Клиентская лицензия на одно рабочее место)</t>
  </si>
  <si>
    <t>Комплект дополнительная лицензия на 1 пользователя для "Штрих-М: Розничная торговля PROF" (В комплект входит - дополнительная лицензия на 1 пользователя для конфигурации "Штрих-М: Розничная торговля PROF" + 1С: Предприятие 8. Клиентская лицензия на одно рабочее место + Win Embedded POSReady 7)</t>
  </si>
  <si>
    <t>Сервисная лицензия для конфигурации "Штрих-М: Розничная торговля PROF" (замена неисправного ключа защиты)</t>
  </si>
  <si>
    <t>Гранулы к конфигурации Штрих-М: Розничная торговля PROF</t>
  </si>
  <si>
    <t>Штрих-М: Ресторан back office 5</t>
  </si>
  <si>
    <t>Конфигурация "Штрих-М: Ресторан back office 5 (USB)"</t>
  </si>
  <si>
    <t>Конфигурация "Штрих-М: Ресторан back office 5"</t>
  </si>
  <si>
    <t>Сетевой ключ в локальной поставке к конфигурации "Штрих-М: Ресторан back office 5"</t>
  </si>
  <si>
    <t>Комплект конфигурация "Штрих-М: Ресторан back office 5 (USB)" + 1С Бухгалтерия 8</t>
  </si>
  <si>
    <t>Комплект конфигурация "Штрих-М: Ресторан back office 5 (USB)" + 1С Бухгалтерия 8 + Win Embedded POSReady 7</t>
  </si>
  <si>
    <t>Комплект конфигурация "Штрих-М: Ресторан back office 5" + 1С Бухгалтерия 8</t>
  </si>
  <si>
    <t>Комплект конфигурация "Штрих-М: Ресторан back office 5" + 1С Бухгалтерия 8 + Win Embedded POSReady 7</t>
  </si>
  <si>
    <t>Дополнительная лицензия на 1 пользователя для конфигурации "Штрих-М: Ресторан back office 5"</t>
  </si>
  <si>
    <t>Комплект дополнительная лицензия на 1 пользователя для "Штрих-М: Ресторан back office 5" (В комплект входит - дополнительная лицензия на 1 пользователя для конфигурации Штрих-М: Ресторан back office 5" + 1С: Предприятие 8. Клиентская лицензия на одно рабочее место)</t>
  </si>
  <si>
    <t>Комплект дополнительная лицензия на 1 пользователя для "Штрих-М: Ресторан back office 5" (В комплект входит - дополнительная лицензия на 1 пользователя для конфигурации Штрих-М: Ресторан back office 5" + 1С: Предприятие 8. Клиентская лицензия на одно рабочее место + Win Embedded POSReady 7)</t>
  </si>
  <si>
    <t>Сервисная лицензия для конфигурации "Штрих-М: Ресторан back office 5" (замена неисправного ключа защиты)</t>
  </si>
  <si>
    <t>Гранулы к конфигурации Штрих-М: Ресторан back office 5</t>
  </si>
  <si>
    <t>Техническая поддержка</t>
  </si>
  <si>
    <t>Отдел продаж</t>
  </si>
  <si>
    <t>Консультация по подбору программ</t>
  </si>
  <si>
    <t>FRONT OFFICE</t>
  </si>
  <si>
    <t>soft@shtrih-m.ru</t>
  </si>
  <si>
    <t>soft-support@shtrih-m.ru</t>
  </si>
  <si>
    <t>op@shtrih-m.ru</t>
  </si>
  <si>
    <t>Mobile SMARTS: Магазин 15</t>
  </si>
  <si>
    <t>Лицензии для «1С:Предприятия» стандартные</t>
  </si>
  <si>
    <t>Лицензии для «1С:Предприятия» не стандартные</t>
  </si>
  <si>
    <t>Лицензии не для 1С (самописки, SAP, Axapta и др.)</t>
  </si>
  <si>
    <t>Mobile SMARTS: Магазин 15, МИНИМУМ для TXT, CSV, Excel, на выбор батч или Wi-Fi / информация о товаре по штрихкоду / сбор штрихкодов / нельзя добавлять свои операции / бессрочная лицензия на 1 (одно) моб. устройство, подписка на обновления на 1 (один) год</t>
  </si>
  <si>
    <t>Mobile SMARTS: Магазин 15, БАЗОВЫЙ для TXT, CSV, Excel, на выбор батч или Wi-Fi / НЕТ ОНЛАЙНА / инвентаризация / поступление / возврат / переоценка / нельзя добавлять свои операции / бессрочная лицензия на 1 (одно) моб. устройство, подписка на обновления на 1 (один) год</t>
  </si>
  <si>
    <t>Mobile SMARTS: Магазин 15, РАСШИРЕННЫЙ для TXT, CSV, Excel, на выбор батч или Wi-Fi / НЕТ ОНЛАЙНА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</si>
  <si>
    <t>Mobile SMARTS: Магазин 15, МИНИМУМ для интеграции через OLE/COM, под самостоятельную интеграцию всех операций, на выбор батч или Wi-Fi / информация о товаре по штрихкоду / сбор штрихкодов / нельзя добавлять свои операции / бессрочная лицензия на 1 (одно) моб. устройство, подписка на обновления на 1 (один) год</t>
  </si>
  <si>
    <t>Mobile SMARTS: Магазин 15, БАЗОВЫЙ для интеграции через OLE/COM, под самостоятельную интеграцию всех операций, на выбор батч или Wi-Fi / НЕТ ОНЛАЙНА / инвентаризация / поступление / возврат / переоценка / нельзя добавлять свои операции / бессрочная лицензия на 1 (одно) моб. устройство, подписка на обновления на 1 (один) год</t>
  </si>
  <si>
    <t>Mobile SMARTS: Магазин 15, РАСШИРЕННЫЙ для интеграции через OLE/COM, под самостоятельную интеграцию всех операций, на выбор батч или Wi-Fi / ОНЛАЙН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</si>
  <si>
    <t>Лицензии на переход для «1С:Предприятия» стандартные</t>
  </si>
  <si>
    <t>Переход на Mobile SMARTS: Магазин 15, МИНИМУМ для «1С:Розница 2», на выбор батч или Wi-Fi / информация о товаре по штрихкоду / сбор штрихкодов / бессрочная лицензия на 1 (одно) моб. устройство, подписка на обновления на 1 (один) год</t>
  </si>
  <si>
    <t>Переход на Mobile SMARTS: Магазин 15, БАЗОВЫЙ для «1С:Розница 2», на выбор батч или Wi-Fi / НЕТ ОНЛАЙНА / инвентаризация / поступление / возврат / переоценка / бессрочная лицензия на 1 (одно) моб. устройство, подписка на обновления на 1 (один) год</t>
  </si>
  <si>
    <t>Переход на Mobile SMARTS: Магазин 15, РАСШИРЕННЫЙ для «1С:Розница 2», на выбор батч или Wi-Fi / ОНЛАЙН / инвентаризация / поступление / возврат/ мобильная переоценка  / торговля по образцам / возможность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</si>
  <si>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ПОЛНЫЙ для «1С:Розница 2», Wi-Fi / ОНЛАЙН /  инвентаризация  / поступление / возврат / торговля по образцам / мобильная переоценка / возможность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</si>
  <si>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БАЗОВЫЙ с ЕГАИС (без CheckMark2) для «1С:Розница 2» редакции 2.2.2.9 и выше, на выбор батч или Wi-Fi / НЕТ ОНЛАЙНА / постановка на баланс / инвентаризация / поступление / возврат / переоценка / бессрочная лицензия на 1 (одно) моб. устройство, подписка на обновления на 1 (один) год</t>
  </si>
  <si>
    <t>Переход на Mobile SMARTS: Магазин 15, РАСШИРЕННЫЙ с ЕГАИС (без CheckMark2) для «1С:Розница 2» редакции 2.2.2.9 и выше, на выбор батч или Wi-Fi / ОНЛАЙН / постановка на баланс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</si>
  <si>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ПОЛНЫЙ c ЕГАИС с CheckMark2 для «1С:Розница 2» редакции 2.2.2.9 и выше, на выбор батч или Wi-Fi / ОНЛАЙН / постановка на баланс /  инвентаризация  / поступление / возврат / торговля по образцам / мобильная переоценка / возможность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</si>
  <si>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МИНИМУМ для «Штрих-М:Торговое предприятие» 5, на выбор батч или Wi-Fi / информация о товаре по штрихкоду / сбор штрихкодов / бессрочная лицензия на 1 (одно) моб. устройство, подписка на обновления на 1 (один) год</t>
  </si>
  <si>
    <t>Переход на Mobile SMARTS: Магазин 15, БАЗОВЫЙ для «Штрих-М:Торговое предприятие» 5, на выбор батч или Wi-Fi / НЕТ ОНЛАЙНА / инвентаризация / поступление / возврат / переоценка / бессрочная лицензия на 1 (одно) моб. устройство, подписка на обновления на 1 (один) год</t>
  </si>
  <si>
    <t>Переход на Mobile SMARTS: Магазин 15, РАСШИРЕННЫЙ для «Штрих-М:Торговое предприятие» 5, на выбор батч или Wi-Fi / ОНЛАЙН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</si>
  <si>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ПОЛНЫЙ для «Штрих-М:Торговое предприятие» 5, Wi-Fi / ОНЛАЙН /  инвентаризация  / поступление / возврат / торговля по образцам / мобильная переоценка / возможность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</si>
  <si>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БАЗОВЫЙ с ЕГАИС (без CheckMark2) для «Штрих-М:Торговое предприятие» 5.3 и выше, на выбор батч или Wi-Fi / НЕТ ОНЛАЙНА / постановка на баланс / инвентаризация / поступление / возврат / переоценка / бессрочная лицензия на 1 (одно) моб. устройство, подписка на обновления на 1 (один) год</t>
  </si>
  <si>
    <t>Переход на Mobile SMARTS: Магазин 15, РАСШИРЕННЫЙ с ЕГАИС (без CheckMark2) для «Штрих-М:Торговое предприятие» 5.3 и выше, на выбор батч или Wi-Fi / ОНЛАЙН / постановка на баланс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</si>
  <si>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ПОЛНЫЙ c ЕГАИС с CheckMark2 для «Штрих-М:Торговое предприятие» 5.3 и выше, на выбор батч или Wi-Fi / ОНЛАЙН / постановка на баланс /  инвентаризация  / поступление / возврат / торговля по образцам / мобильная переоценка / возможность добавлять свои операции / бессрочная лицензия на 1 (одно) моб. устройство, подписка на обновления на 1 (один) год</t>
  </si>
  <si>
    <t>Лицензии на переход для «1С:Предприятия» не стандартные</t>
  </si>
  <si>
    <t>Переход на Mobile SMARTS: Магазин 15, МИНИМУМ для конфигурации на базе «1С:Предприятия» 8.3, под самостоятельную интеграцию, на выбор батч или Wi-Fi / информация о товаре по штрихкоду / сбор штрихкодов / нельзя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</si>
  <si>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БАЗОВЫЙ для конфигурации на базе «1С:Предприятия» 8.3, под самостоятельную интеграцию, на выбор батч или Wi-Fi / НЕТ ОНЛАЙНА / инвентаризация / поступление / возврат / переоценка / нельзя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</si>
  <si>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РАСШИРЕННЫЙ для конфигурации на базе «1С:Предприятия» 8.3, под самостоятельную интеграцию, на выбор батч или Wi-Fi / ОНЛАЙН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</si>
  <si>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ПОЛНЫЙ для конфигурации на базе «1С:Предприятия» 8.3, под самостоятельную интеграцию, Wi-Fi / ОНЛАЙН /  инвентаризация  / поступление / возврат / торговля по образцам / мобильная переоценка / возможность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</si>
  <si>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БАЗОВЫЙ с ЕГАИС (без CheckMark2) для конфигурации на базе «1С:Предприятия» 8.3, под самостоятельную интеграцию, на выбор батч или Wi-Fi / НЕТ ОНЛАЙНА / постановка на баланс / инвентаризация / поступление / возврат / переоценка / бессрочная лицензия на 1 (одно) моб. устройство, подписка на обновления на 1 (один) год</t>
  </si>
  <si>
    <t>Переход на Mobile SMARTS: Магазин 15, РАСШИРЕННЫЙ с ЕГАИС (без CheckMark2) для конфигурации на базе «1С:Предприятия» 8.3, под самостоятельную интеграцию, на выбор батч или Wi-Fi / ОНЛАЙН / постановка на баланс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</si>
  <si>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ПОЛНЫЙ c ЕГАИС с CheckMark2 для конфигурации на базе «1С:Предприятия» 8.3, под самостоятельную интеграцию, на выбор батч или Wi-Fi / ОНЛАЙН / постановка на баланс /  инвентаризация  / поступление / возврат / торговля по образцам / мобильная переоценка / возможность добавлять свои операции / бессрочная лицензия на 1 (одно) моб. устройство, подписка на обновления на 1 (один) год</t>
  </si>
  <si>
    <t>Лицензии на переход не для 1С (самописки, SAP, Axapta и др.)</t>
  </si>
  <si>
    <t>Переход на Mobile SMARTS: Магазин 15, МИНИМУМ для TXT, CSV, Excel, на выбор батч или Wi-Fi / информация о товаре по штрихкоду / сбор штрихкодов / нельзя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</si>
  <si>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БАЗОВЫЙ для TXT, CSV, Excel, на выбор батч или Wi-Fi / НЕТ ОНЛАЙНА / инвентаризация / поступление / возврат / переоценка / нельзя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</si>
  <si>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РАСШИРЕННЫЙ для TXT, CSV, Excel, на выбор батч или Wi-Fi / НЕТ ОНЛАЙНА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</si>
  <si>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МИНИМУМ для интеграции через OLE/COM, под самостоятельную интеграцию всех операций, на выбор батч или Wi-Fi / информация о товаре по штрихкоду / сбор штрихкодов / нельзя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</si>
  <si>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БАЗОВЫЙ для интеграции через OLE/COM, под самостоятельную интеграцию всех операций, на выбор батч или Wi-Fi / НЕТ ОНЛАЙНА / инвентаризация / поступление / возврат / переоценка / нельзя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</si>
  <si>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РАСШИРЕННЫЙ для интеграции через OLE/COM, под самостоятельную интеграцию всех операций, на выбор батч или Wi-Fi / ОНЛАЙН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</si>
  <si>
    <r>
      <t xml:space="preserve">Mobile SMARTS: Магазин 15, МИНИМУМ </t>
    </r>
    <r>
      <rPr>
        <sz val="12"/>
        <color theme="5" tint="-0.249977111117893"/>
        <rFont val="Calibri"/>
        <family val="2"/>
        <charset val="204"/>
        <scheme val="minor"/>
      </rPr>
      <t>для «1С:Розница 2»</t>
    </r>
    <r>
      <rPr>
        <sz val="12"/>
        <color theme="1"/>
        <rFont val="Lora"/>
        <family val="2"/>
        <charset val="204"/>
      </rPr>
      <t>, на выбор батч или Wi-Fi / информация о товаре по штрихкоду / сбор штрихкодов / бессрочная лицензия на 1 (одно) моб. устройство, подписка на обновления на 1 (один) год</t>
    </r>
  </si>
  <si>
    <r>
      <t xml:space="preserve">Mobile SMARTS: Магазин 15, БАЗОВЫЙ </t>
    </r>
    <r>
      <rPr>
        <sz val="12"/>
        <color theme="5" tint="-0.249977111117893"/>
        <rFont val="Calibri"/>
        <family val="2"/>
        <charset val="204"/>
        <scheme val="minor"/>
      </rPr>
      <t>для «1С:Розница 2»</t>
    </r>
    <r>
      <rPr>
        <sz val="12"/>
        <color theme="1"/>
        <rFont val="Lora"/>
        <family val="2"/>
        <charset val="204"/>
      </rPr>
      <t>, на выбор батч или Wi-Fi / НЕТ ОНЛАЙНА / инвентаризация / поступление / возврат / переоценка / бессрочная лицензия на 1 (одно) моб. устройство, подписка на обновления на 1 (один) год</t>
    </r>
  </si>
  <si>
    <r>
      <t xml:space="preserve">Mobile SMARTS: Магазин 15, РАСШИРЕННЫЙ </t>
    </r>
    <r>
      <rPr>
        <sz val="12"/>
        <color theme="5" tint="-0.249977111117893"/>
        <rFont val="Calibri"/>
        <family val="2"/>
        <charset val="204"/>
        <scheme val="minor"/>
      </rPr>
      <t>для «1С:Розница 2»</t>
    </r>
    <r>
      <rPr>
        <sz val="12"/>
        <color theme="1"/>
        <rFont val="Lora"/>
        <family val="2"/>
        <charset val="204"/>
      </rPr>
      <t>, на выбор батч или Wi-Fi / ОНЛАЙН / инвентаризация / поступление / возврат/ мобильная переоценка  / торговля по образцам / возможность добавлять свои операции / бессрочная лицензия на 1 (одно) моб. устройство, подписка на обновления на 1 (один) год</t>
    </r>
  </si>
  <si>
    <r>
      <t xml:space="preserve">Mobile SMARTS: Магазин 15, ПОЛНЫЙ </t>
    </r>
    <r>
      <rPr>
        <sz val="12"/>
        <color theme="5" tint="-0.249977111117893"/>
        <rFont val="Calibri"/>
        <family val="2"/>
        <charset val="204"/>
        <scheme val="minor"/>
      </rPr>
      <t>для «1С:Розница 2»</t>
    </r>
    <r>
      <rPr>
        <sz val="12"/>
        <color theme="1"/>
        <rFont val="Lora"/>
        <family val="2"/>
        <charset val="204"/>
      </rPr>
      <t>, Wi-Fi / ОНЛАЙН /  инвентаризация  / поступление / возврат / торговля по образцам / мобильная переоценка / возможность добавлять свои операции / бессрочная лицензия на 1 (одно) моб. устройство, подписка на обновления на 1 (один) год</t>
    </r>
  </si>
  <si>
    <r>
      <t xml:space="preserve">Mobile SMARTS: Магазин 15, БАЗОВЫЙ </t>
    </r>
    <r>
      <rPr>
        <sz val="12"/>
        <color theme="4" tint="-0.249977111117893"/>
        <rFont val="Calibri"/>
        <family val="2"/>
        <charset val="204"/>
        <scheme val="minor"/>
      </rPr>
      <t>с ЕГАИС (без CheckMark2) для «1С:Розница 2» редакции 2.2.2.9</t>
    </r>
    <r>
      <rPr>
        <sz val="12"/>
        <color theme="1"/>
        <rFont val="Lora"/>
        <family val="2"/>
        <charset val="204"/>
      </rPr>
      <t xml:space="preserve"> и выше, на выбор батч или Wi-Fi / НЕТ ОНЛАЙНА / постановка на баланс / инвентаризация / поступление / возврат / переоценка / бессрочная лицензия на 1 (одно) моб. устройство, подписка на обновления на 1 (один) год</t>
    </r>
  </si>
  <si>
    <r>
      <t xml:space="preserve">Mobile SMARTS: Магазин 15, РАСШИРЕННЫЙ </t>
    </r>
    <r>
      <rPr>
        <sz val="12"/>
        <color theme="4" tint="-0.249977111117893"/>
        <rFont val="Calibri"/>
        <family val="2"/>
        <charset val="204"/>
        <scheme val="minor"/>
      </rPr>
      <t>с ЕГАИС (без CheckMark2) для «1С:Розница 2» редакции 2.2.2.9</t>
    </r>
    <r>
      <rPr>
        <sz val="12"/>
        <color theme="1"/>
        <rFont val="Lora"/>
        <family val="2"/>
        <charset val="204"/>
      </rPr>
      <t xml:space="preserve"> и выше, на выбор батч или Wi-Fi / ОНЛАЙН / постановка на баланс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  </r>
  </si>
  <si>
    <r>
      <t xml:space="preserve">Mobile SMARTS: Магазин 15, ПОЛНЫЙ </t>
    </r>
    <r>
      <rPr>
        <b/>
        <sz val="12"/>
        <color theme="4" tint="-0.249977111117893"/>
        <rFont val="Calibri"/>
        <family val="2"/>
        <charset val="204"/>
        <scheme val="minor"/>
      </rPr>
      <t>c ЕГАИС с CheckMark2</t>
    </r>
    <r>
      <rPr>
        <sz val="12"/>
        <color theme="1"/>
        <rFont val="Lora"/>
        <family val="2"/>
        <charset val="204"/>
      </rPr>
      <t xml:space="preserve"> </t>
    </r>
    <r>
      <rPr>
        <sz val="12"/>
        <color theme="4" tint="-0.249977111117893"/>
        <rFont val="Calibri"/>
        <family val="2"/>
        <charset val="204"/>
        <scheme val="minor"/>
      </rPr>
      <t>для «1С:Розница 2» редакции 2.2.2.9 и выше</t>
    </r>
    <r>
      <rPr>
        <sz val="12"/>
        <color theme="1"/>
        <rFont val="Lora"/>
        <family val="2"/>
        <charset val="204"/>
      </rPr>
      <t>, на выбор батч или Wi-Fi / ОНЛАЙН / постановка на баланс /  инвентаризация  / поступление / возврат / торговля по образцам / мобильная переоценка / возможность добавлять свои операции / бессрочная лицензия на 1 (одно) моб. устройство, подписка на обновления на 1 (один) год</t>
    </r>
  </si>
  <si>
    <r>
      <t xml:space="preserve">Mobile SMARTS: Магазин 15, МИНИМУМ </t>
    </r>
    <r>
      <rPr>
        <sz val="12"/>
        <color theme="5" tint="-0.249977111117893"/>
        <rFont val="Calibri"/>
        <family val="2"/>
        <charset val="204"/>
        <scheme val="minor"/>
      </rPr>
      <t>для «Штрих-М:Торговое предприятие» 5</t>
    </r>
    <r>
      <rPr>
        <sz val="12"/>
        <color theme="1"/>
        <rFont val="Lora"/>
        <family val="2"/>
        <charset val="204"/>
      </rPr>
      <t>, на выбор батч или Wi-Fi / информация о товаре по штрихкоду / сбор штрихкодов / бессрочная лицензия на 1 (одно) моб. устройство, подписка на обновления на 1 (один) год</t>
    </r>
  </si>
  <si>
    <r>
      <t xml:space="preserve">Mobile SMARTS: Магазин 15, БАЗОВЫЙ </t>
    </r>
    <r>
      <rPr>
        <sz val="12"/>
        <color theme="5" tint="-0.249977111117893"/>
        <rFont val="Calibri"/>
        <family val="2"/>
        <charset val="204"/>
        <scheme val="minor"/>
      </rPr>
      <t>для «Штрих-М:Торговое предприятие» 5</t>
    </r>
    <r>
      <rPr>
        <sz val="12"/>
        <color theme="1"/>
        <rFont val="Lora"/>
        <family val="2"/>
        <charset val="204"/>
      </rPr>
      <t>, на выбор батч или Wi-Fi / НЕТ ОНЛАЙНА / инвентаризация / поступление / возврат / переоценка / бессрочная лицензия на 1 (одно) моб. устройство, подписка на обновления на 1 (один) год</t>
    </r>
  </si>
  <si>
    <r>
      <t xml:space="preserve">Mobile SMARTS: Магазин 15, РАСШИРЕННЫЙ </t>
    </r>
    <r>
      <rPr>
        <sz val="12"/>
        <color theme="5" tint="-0.249977111117893"/>
        <rFont val="Calibri"/>
        <family val="2"/>
        <charset val="204"/>
        <scheme val="minor"/>
      </rPr>
      <t>для «Штрих-М:Торговое предприятие» 5</t>
    </r>
    <r>
      <rPr>
        <sz val="12"/>
        <color theme="1"/>
        <rFont val="Lora"/>
        <family val="2"/>
        <charset val="204"/>
      </rPr>
      <t>, на выбор батч или Wi-Fi / ОНЛАЙН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  </r>
  </si>
  <si>
    <r>
      <t>Mobile SMARTS: Магазин 15, ПОЛНЫЙ для «</t>
    </r>
    <r>
      <rPr>
        <sz val="12"/>
        <color theme="5" tint="-0.249977111117893"/>
        <rFont val="Calibri"/>
        <family val="2"/>
        <charset val="204"/>
        <scheme val="minor"/>
      </rPr>
      <t>Штрих-М:Торговое предприятие» 5</t>
    </r>
    <r>
      <rPr>
        <sz val="12"/>
        <color theme="1"/>
        <rFont val="Lora"/>
        <family val="2"/>
        <charset val="204"/>
      </rPr>
      <t>, Wi-Fi / ОНЛАЙН /  инвентаризация  / поступление / возврат / торговля по образцам / мобильная переоценка / возможность добавлять свои операции / бессрочная лицензия на 1 (одно) моб. устройство, подписка на обновления на 1 (один) год</t>
    </r>
  </si>
  <si>
    <r>
      <t xml:space="preserve">Mobile SMARTS: Магазин 15, БАЗОВЫЙ </t>
    </r>
    <r>
      <rPr>
        <sz val="12"/>
        <color theme="4" tint="-0.249977111117893"/>
        <rFont val="Calibri"/>
        <family val="2"/>
        <charset val="204"/>
        <scheme val="minor"/>
      </rPr>
      <t>с ЕГАИС (без CheckMark2) для «Штрих-М:Торговое предприятие» 5.3 и выше</t>
    </r>
    <r>
      <rPr>
        <sz val="12"/>
        <color theme="1"/>
        <rFont val="Lora"/>
        <family val="2"/>
        <charset val="204"/>
      </rPr>
      <t>, на выбор батч или Wi-Fi / НЕТ ОНЛАЙНА / постановка на баланс / инвентаризация / поступление / возврат / переоценка / бессрочная лицензия на 1 (одно) моб. устройство, подписка на обновления на 1 (один) год</t>
    </r>
  </si>
  <si>
    <r>
      <t xml:space="preserve">Mobile SMARTS: Магазин 15, РАСШИРЕННЫЙ </t>
    </r>
    <r>
      <rPr>
        <sz val="12"/>
        <color theme="4" tint="-0.249977111117893"/>
        <rFont val="Calibri"/>
        <family val="2"/>
        <charset val="204"/>
        <scheme val="minor"/>
      </rPr>
      <t>с ЕГАИС (без CheckMark2) для «Штрих-М:Торговое предприятие» 5.3</t>
    </r>
    <r>
      <rPr>
        <sz val="12"/>
        <color theme="1"/>
        <rFont val="Lora"/>
        <family val="2"/>
        <charset val="204"/>
      </rPr>
      <t xml:space="preserve"> и выше, на выбор батч или Wi-Fi / ОНЛАЙН / постановка на баланс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  </r>
  </si>
  <si>
    <r>
      <t xml:space="preserve">Mobile SMARTS: Магазин 15, ПОЛНЫЙ </t>
    </r>
    <r>
      <rPr>
        <b/>
        <sz val="12"/>
        <color theme="4" tint="-0.249977111117893"/>
        <rFont val="Calibri"/>
        <family val="2"/>
        <charset val="204"/>
        <scheme val="minor"/>
      </rPr>
      <t>c ЕГАИС с CheckMark2</t>
    </r>
    <r>
      <rPr>
        <sz val="12"/>
        <color theme="1"/>
        <rFont val="Lora"/>
        <family val="2"/>
        <charset val="204"/>
      </rPr>
      <t xml:space="preserve"> </t>
    </r>
    <r>
      <rPr>
        <sz val="12"/>
        <color theme="4" tint="-0.249977111117893"/>
        <rFont val="Calibri"/>
        <family val="2"/>
        <charset val="204"/>
        <scheme val="minor"/>
      </rPr>
      <t>для «Штрих-М:Торговое предприятие» 5.3 и выше</t>
    </r>
    <r>
      <rPr>
        <sz val="12"/>
        <color theme="1"/>
        <rFont val="Lora"/>
        <family val="2"/>
        <charset val="204"/>
      </rPr>
      <t>, на выбор батч или Wi-Fi / ОНЛАЙН / постановка на баланс /  инвентаризация  / поступление / возврат / торговля по образцам / мобильная переоценка / возможность добавлять свои операции / бессрочная лицензия на 1 (одно) моб. устройство, подписка на обновления на 1 (один) год</t>
    </r>
  </si>
  <si>
    <r>
      <t xml:space="preserve">Mobile SMARTS: Магазин 15, МИНИМУМ </t>
    </r>
    <r>
      <rPr>
        <sz val="12"/>
        <color theme="5" tint="-0.249977111117893"/>
        <rFont val="Calibri"/>
        <family val="2"/>
        <charset val="204"/>
        <scheme val="minor"/>
      </rPr>
      <t>для конфигурации на базе «1С:Предприятия» 8.3, под самостоятельную интеграцию</t>
    </r>
    <r>
      <rPr>
        <sz val="12"/>
        <color theme="1"/>
        <rFont val="Lora"/>
        <family val="2"/>
        <charset val="204"/>
      </rPr>
      <t>, на выбор батч или Wi-Fi / информация о товаре по штрихкоду / сбор штрихкодов / нельзя добавлять свои операции / бессрочная лицензия на 1 (одно) моб. устройство, подписка на обновления на 1 (один) год</t>
    </r>
  </si>
  <si>
    <r>
      <t xml:space="preserve">Mobile SMARTS: Магазин 15, БАЗОВЫЙ </t>
    </r>
    <r>
      <rPr>
        <sz val="12"/>
        <color theme="5" tint="-0.249977111117893"/>
        <rFont val="Calibri"/>
        <family val="2"/>
        <charset val="204"/>
        <scheme val="minor"/>
      </rPr>
      <t>для конфигурации на базе «1С:Предприятия» 8.3, под самостоятельную интеграцию</t>
    </r>
    <r>
      <rPr>
        <sz val="12"/>
        <color theme="1"/>
        <rFont val="Lora"/>
        <family val="2"/>
        <charset val="204"/>
      </rPr>
      <t>, на выбор батч или Wi-Fi / НЕТ ОНЛАЙНА / инвентаризация / поступление / возврат / переоценка / нельзя добавлять свои операции / бессрочная лицензия на 1 (одно) моб. устройство, подписка на обновления на 1 (один) год</t>
    </r>
  </si>
  <si>
    <r>
      <t xml:space="preserve">Mobile SMARTS: Магазин 15, РАСШИРЕННЫЙ </t>
    </r>
    <r>
      <rPr>
        <sz val="12"/>
        <color theme="5" tint="-0.249977111117893"/>
        <rFont val="Calibri"/>
        <family val="2"/>
        <charset val="204"/>
        <scheme val="minor"/>
      </rPr>
      <t>для конфигурации на базе «1С:Предприятия» 8.3, под самостоятельную интеграцию</t>
    </r>
    <r>
      <rPr>
        <sz val="12"/>
        <color theme="1"/>
        <rFont val="Lora"/>
        <family val="2"/>
        <charset val="204"/>
      </rPr>
      <t>, на выбор батч или Wi-Fi / ОНЛАЙН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  </r>
  </si>
  <si>
    <r>
      <t xml:space="preserve">Mobile SMARTS: Магазин 15, ПОЛНЫЙ </t>
    </r>
    <r>
      <rPr>
        <sz val="12"/>
        <color theme="5" tint="-0.249977111117893"/>
        <rFont val="Calibri"/>
        <family val="2"/>
        <charset val="204"/>
        <scheme val="minor"/>
      </rPr>
      <t>для конфигурации на базе «1С:Предприятия» 8.3, под самостоятельную интеграцию</t>
    </r>
    <r>
      <rPr>
        <sz val="12"/>
        <color theme="1"/>
        <rFont val="Lora"/>
        <family val="2"/>
        <charset val="204"/>
      </rPr>
      <t>, Wi-Fi / ОНЛАЙН /  инвентаризация  / поступление / возврат / торговля по образцам / мобильная переоценка / возможность добавлять свои операции / бессрочная лицензия на 1 (одно) моб. устройство, подписка на обновления на 1 (один) год</t>
    </r>
  </si>
  <si>
    <r>
      <t xml:space="preserve">Mobile SMARTS: Магазин 15, БАЗОВЫЙ </t>
    </r>
    <r>
      <rPr>
        <sz val="12"/>
        <color theme="4" tint="-0.249977111117893"/>
        <rFont val="Calibri"/>
        <family val="2"/>
        <charset val="204"/>
        <scheme val="minor"/>
      </rPr>
      <t>с ЕГАИС (без CheckMark2) для конфигурации на базе «1С:Предприятия» 8.3, под самостоятельную интеграцию</t>
    </r>
    <r>
      <rPr>
        <sz val="12"/>
        <color theme="1"/>
        <rFont val="Lora"/>
        <family val="2"/>
        <charset val="204"/>
      </rPr>
      <t>, на выбор батч или Wi-Fi / НЕТ ОНЛАЙНА / постановка на баланс / инвентаризация / поступление / возврат / переоценка / бессрочная лицензия на 1 (одно) моб. устройство, подписка на обновления на 1 (один) год</t>
    </r>
  </si>
  <si>
    <r>
      <t xml:space="preserve">Mobile SMARTS: Магазин 15, РАСШИРЕННЫЙ </t>
    </r>
    <r>
      <rPr>
        <sz val="12"/>
        <color theme="4" tint="-0.249977111117893"/>
        <rFont val="Calibri"/>
        <family val="2"/>
        <charset val="204"/>
        <scheme val="minor"/>
      </rPr>
      <t>с ЕГАИС (без CheckMark2) для конфигурации на базе «1С:Предприятия» 8.3, под самостоятельную интеграцию</t>
    </r>
    <r>
      <rPr>
        <sz val="12"/>
        <color theme="1"/>
        <rFont val="Lora"/>
        <family val="2"/>
        <charset val="204"/>
      </rPr>
      <t>, на выбор батч или Wi-Fi / ОНЛАЙН / постановка на баланс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  </r>
  </si>
  <si>
    <r>
      <t xml:space="preserve">Mobile SMARTS: Магазин 15, ПОЛНЫЙ </t>
    </r>
    <r>
      <rPr>
        <b/>
        <sz val="12"/>
        <color theme="4" tint="-0.249977111117893"/>
        <rFont val="Calibri"/>
        <family val="2"/>
        <charset val="204"/>
        <scheme val="minor"/>
      </rPr>
      <t>c ЕГАИС с CheckMark2</t>
    </r>
    <r>
      <rPr>
        <sz val="12"/>
        <color theme="4" tint="-0.249977111117893"/>
        <rFont val="Calibri"/>
        <family val="2"/>
        <charset val="204"/>
        <scheme val="minor"/>
      </rPr>
      <t xml:space="preserve"> для конфигурации на базе «1С:Предприятия» 8.3, под самостоятельную интеграцию</t>
    </r>
    <r>
      <rPr>
        <sz val="12"/>
        <color theme="1"/>
        <rFont val="Lora"/>
        <family val="2"/>
        <charset val="204"/>
      </rPr>
      <t>, на выбор батч или Wi-Fi / ОНЛАЙН / постановка на баланс /  инвентаризация  / поступление / возврат / торговля по образцам / мобильная переоценка / возможность добавлять свои операции / бессрочная лицензия на 1 (одно) моб. устройство, подписка на обновления на 1 (один) год</t>
    </r>
  </si>
  <si>
    <t>MS-1C-MK500-DRIVER - Драйвер микрокиосков Motorola MK500 для «1С:Предприятия» на основе Mobile SMARTS</t>
  </si>
  <si>
    <t>MS-1C-MK3000-DRIVER - Драйвер микрокиосков Motorola MK3000 для «1С:Предприятия» на основе Mobile SMARTS</t>
  </si>
  <si>
    <t>MS-1C-MK4000-DRIVER - Драйвер микрокиосков Motorola MK4000 для «1С:Предприятия» на основе Mobile SMARTS</t>
  </si>
  <si>
    <t>MS-1C-INVENTORY-CHECKING-DRIVER - Драйвер инвентаризации основных средств с помощью ТСД для «1С:Предприятия» на основе Mobile SMARTS</t>
  </si>
  <si>
    <t>MS-1C-DRIVER - Драйвер терминала сбора данных для «1С:Предприятия» на основе Mobile SMARTS</t>
  </si>
  <si>
    <t>MS-1C-DRIVER-SYNC - Драйвер терминала сбора данных - Утилита терминального обмена данными с ТСД</t>
  </si>
  <si>
    <t>MS-1C-DRIVER-5 - Драйвер терминала сбора данных для «1С:Предприятия» на основе Mobile SMARTS (5 штук), Комплект лицензий на 5 (пять) ТСД</t>
  </si>
  <si>
    <t>MS-1C-DRIVER-SYNC-5 - Драйвер терминала сбора данных - Утилита терминального обмена данными с ТСД, Комплект лицензий на 5 (пять) ТСД</t>
  </si>
  <si>
    <t>MS-1C-WIFI-DRIVER - Драйвер Wi-Fi терминала сбора данных для «1С:Предприятия» на основе Mobile SMARTS</t>
  </si>
  <si>
    <t>MS-1C-WIFI-DRIVER-5 - Драйвер Wi-Fi терминала сбора данных для «1С:Предприятия» на основе Mobile SMARTS (5 штук), Комплект лицензий на 5 (пять) ТСД</t>
  </si>
  <si>
    <t>MS-1C-WIFI-DRIVER-PRO - Драйвер Wi-Fi терминала сбора данных для «1С:Предприятия» на основе Mobile SMARTS, ПРОФ</t>
  </si>
  <si>
    <t>MS-1C-WIFI-DRIVER-PRO-AUTO - Модуль автоматической загрузки/выгрузки документов к драйверу Wi-Fi терминала сбора данных для «1С:Предприятия» на основе Mobile SMARTS, версии ПРОФ</t>
  </si>
  <si>
    <t>MS-1C-WIFI-DRIVER-PRO-5 - Драйвер Wi-Fi терминала сбора данных для «1С:Предприятия» на основе Mobile SMARTS, ПРОФ (5 штук), Комплект лицензий на 5 (пять) ТСД</t>
  </si>
  <si>
    <t>MS-1C-WIFI-DRIVER-PRO-AUTO-5 - Модуль автоматической загрузки/выгрузки документов к драйверу Wi-Fi терминала сбора данных для «1С:Предприятия» на основе Mobile SMARTS, версии ПРОФ, Комплект лицензий на 5 (пять) ТСД</t>
  </si>
  <si>
    <t>MS-SERVER-DOCS - Модуль коллективной работы с документами  к драйверу Wi-Fi терминала сбора данных для «1С:Предприятия» на основе Mobile SMARTS, ПРОФ</t>
  </si>
  <si>
    <t>MS-SERVER-DOCS-5 - Модуль коллективной работы с документами  к драйверу Wi-Fi терминала сбора данных для «1С:Предприятия» на основе Mobile SMARTS, ПРОФ (5 штук)</t>
  </si>
  <si>
    <t>MS-1C-ASSET-MANAGEMENT-RFID - Клеверенс: Инвентаризация имущества RFID для «1С:Предприятия», лицензия на 1 (один) ТСД.</t>
  </si>
  <si>
    <t>PC-1C-RFID-RD - Клеверенс: RFID для «1С:Предприятия», лицензия на 1 (один) стационарный RFID-считыватель в клиентском режиме, Позволяет управлять стационарными RFID-считывателями (инвентаризация, чтение, запись) из клиентского окна «1С:Предприятия»</t>
  </si>
  <si>
    <t>PC-1C-RFID-RD-5 - Клеверенс: RFID для «1С:Предприятия», лицензия на 5 (пять) стационарных RFID-считывателей в клиентском режиме, Позволяет управлять стационарными RFID-считывателями (инвентаризация, чтение, запись) из клиентского окна «1С:Предприятия»</t>
  </si>
  <si>
    <t>MS-BATCH-EXCHANGE - Универсальная программа для терминала сбора данных</t>
  </si>
  <si>
    <t>MS-BATCH-EXCHANGE-5 - Универсальная программа для терминала сбора данных, Комплект лицензий на 5 (пять) ТСД</t>
  </si>
  <si>
    <t>MS-CLIENT - Mobile SMARTS 2008 клиент для мобильного терминала, Клиентская лицензия Mobile SMARTS для терминала сбора данных, позволяет исполнять на ТСД конфигурации Mobile SMARTS в батч- и радио-режимах. Пакет средств разработки поставляется бесплатно.</t>
  </si>
  <si>
    <t>MS-CLIENT-RFID - Mobile SMARTS 2008 RFID-клиент для мобильного терминала, Клиентская лицензия Mobile SMARTS для терминала сбора данных с RFID-считывателем, позволяет исполнять на ТСД RFID-конфигурации Mobile SMARTS в батч- и радио-режимах. Пакет средств разработки поставляется бесплатно.</t>
  </si>
  <si>
    <t>EAF-INVENTORY-CHECKING-MS - Клеверенс: Инвентаризация имущества, комплект для ТСД (1 рабочее место), Программа для ведения базы имущества компании (основных средств и малоценки). Комплект включает 1 (одно) рабочее место для персонального компьютера (или ноутбука) + 1 (одно) рабочее место для ТСД (терминала сбора данных) со встроенным сканером штрихкодов. Позволяет использовать мобильный ТСД отдельно от компьютера</t>
  </si>
  <si>
    <t>EAF-INVENTORY-CHECKING-MS-CLIENT - Клеверенс: Инвентаризация имущества, дополнительное рабочее место для ТСД, Дополнительное 1 (одно) рабочее место для ТСД (терминала сбора данных) с целью использования двух и более терминалов сбора данных с одним и тем же компьютером (ноутбуком) для коллективной работы</t>
  </si>
  <si>
    <t>EAF-INVENTORY-CHECKING - Клеверенс: Инвентаризация имущества, комплект для сканера штрихкодов (1 рабочее место), Программа для ведения базы имущества компании (основных средств и малоценки). Комплект включает 1 (одно) рабочее место для персонального компьютера (или ноутбука) с возможностью использования обычного сканера штрихкодов (USB или в разрыв клавиатуры)</t>
  </si>
  <si>
    <t>Клеверенс</t>
  </si>
  <si>
    <t xml:space="preserve">Клеверенс : Драйвера для «1С:Предприятия» </t>
  </si>
  <si>
    <t>Клеверенс: Инвентаризация имущества RFID для «1С:Предприятия»</t>
  </si>
  <si>
    <t>Клеверенс : RFID для «1С:Предприятия»</t>
  </si>
  <si>
    <t>Клеверенс : Универсальная программа для (ТСД)</t>
  </si>
  <si>
    <t xml:space="preserve">Платформа Mobile SMARTS </t>
  </si>
  <si>
    <t>Клеверенс : Mobile SMARTS RFID</t>
  </si>
  <si>
    <t>Клеверенс : Инвентаризация имущества компании</t>
  </si>
  <si>
    <t>Клеверенс Wonderfid Печать этикеток</t>
  </si>
  <si>
    <t>WF-RFID-PRINTING-GOODS Клеверенс Wonderfid: Печать этикеток ТОВАРОВ, программная лицензия на 1 (один) RFID-принтер, подписка на обновления и поддержку на 1 (один) год.</t>
  </si>
  <si>
    <t>WF-RFID-PRINTING-ASSETS Клеверенс Wonderfid: Печать этикеток ИМУЩЕСТВА, программная лицензия на 1 (один) RFID-принтер, подписка на обновления и поддержку на 1 (один) год.</t>
  </si>
  <si>
    <t>WF-RFID-PRINTING-ALL Клеверенс Wonderfid: Печать этикеток, ПОЛНАЯ, программная лицензия на 1 (один) RFID-принтер, подписка на обновления и поддержку на 1 (один) год.</t>
  </si>
  <si>
    <t>ADAPT-WF-RFID-PRINTING Услуги по интеграции стандартного функционала Клеверенс Wonderfid: Печать этикеток для RFID-принтера, отличного от Zebra ZT410, Zebra ZD500, Zebra RZ400.</t>
  </si>
  <si>
    <t>KIT</t>
  </si>
  <si>
    <t>(KIT)MS-1C-DRIVER+SYNC Драйвер терминала сбора данных для «1С:Предприятия» на основе Mobile SMARTS + Утилита терминального обмена данными с ТСД.</t>
  </si>
  <si>
    <t>(KIT)MS-1C-WIFI-DRIVER-PRO+AUTO Драйвер Wi-Fi терминала сбора данных для «1С:Предприятия» на основе Mobile SMARTS, ПРОФ + Модуль автоматической загрузки/выгрузки документов.</t>
  </si>
  <si>
    <t>(KIT)MS-1C-WIFI-DRIVER-PRO+AUTO+DOCS Драйвер Wi-Fi ТСД  для «1С:Предприятия» на основе Mobile SMARTS, ПРОФ + Автомодуль загрузки/выгрузки документов + Модуль коллективной работы с документами.</t>
  </si>
  <si>
    <t>(KIT)MS-1C-WIFI-DRIVER-PRO+AUTO+DOCS+PRINT Драйвер ПРОФ + Автомодуль загрузки/выгрузки документов + Модуль коллективной работы с документами + Модуль печати.</t>
  </si>
  <si>
    <t>Клеверенс: Учет имущества</t>
  </si>
  <si>
    <t>1C-ASSET-MANAGEMENT-BASE Клеверенс: Учет имущества, БАЗОВАЯ</t>
  </si>
  <si>
    <t>1C-ASSET-MANAGEMENT-EXT Клеверенс: Учет имущества, РАСШИРЕННАЯ</t>
  </si>
  <si>
    <t>1C-ASSET-MANAGEMENT-RFID Клеверенс: Учет имущества, RFID</t>
  </si>
  <si>
    <t>1С-ASSET-MANAGEMENT-PC 1 (один) дополнительный пользователь конфигурации 1С</t>
  </si>
  <si>
    <t>1С-ASSET-MANAGEMENT-RFID-MOBILE 1 (одно) дополнительное мобильное рабочее место для ТСД со RFID-считывателем</t>
  </si>
  <si>
    <t>1С-ASSET-MANAGEMENT-RFID-PRN 1 (одно) дополнительное мобильное рабочее место для RFID-принтера</t>
  </si>
  <si>
    <t>1С-ASSET-MANAGEMENT-EXT-MOBILE 1 (одно) дополнительное мобильное рабочее место для ТСД</t>
  </si>
  <si>
    <t>1C-ASSET-MANAGEMENT-BASE-TO-EXT-UP Upgrade с уровня лицензии БАЗОВАЯ до РАСШИРЕННАЯ</t>
  </si>
  <si>
    <t>1C-ASSET-MANAGEMENT-EXT-TO-RFID-UP Upgrade с уровня лицензии РАСШИРЕННАЯ до RFID</t>
  </si>
  <si>
    <t>1C-ASSET-MANAGEMENT-BASE-TO-RFID-UP Upgrade с уровня лицензии БАЗОВАЯ до RFID</t>
  </si>
  <si>
    <t>Mobile SMARTS: КИЗ</t>
  </si>
  <si>
    <t>MS-KIZ-RFID Mobile SMARTS: КИЗ, версия для работы на RFID</t>
  </si>
  <si>
    <t>MS-KIZ-A Mobile SMARTS: КИЗ, версия для работы на штрихкодах</t>
  </si>
  <si>
    <t>Mobile SMARTS: ЕГАИС</t>
  </si>
  <si>
    <t>MS-EGAIS-CHM Mobile SMARTS: ЕГАИС, версия для терминалов сбора данных с CheckMark 2</t>
  </si>
  <si>
    <t>MS-EGAIS-A Mobile SMARTS: ЕГАИС, версия для простых терминалов сбора данных БЕЗ CheckMark 2</t>
  </si>
  <si>
    <t>MS-1C-PRINT Модуль печати к драйверу терминала сбора данных для «1С:Предприятия» на основе Mobile SMARTS</t>
  </si>
  <si>
    <t xml:space="preserve">support@cleverence.ru </t>
  </si>
  <si>
    <t>Продление подписки на обновления Mobile SMARTS: Магазин 15, МИНИМУМ для «1С:Розница 2», на выбор батч или Wi-Fi / информация о товаре по штрихкоду / сбор штрихкодов /  на 1 (одно) моб. устройство на 1 (один) год</t>
  </si>
  <si>
    <t>Продление подписки на обновления Mobile SMARTS: Магазин 15, БАЗОВЫЙ для «1С:Розница 2», на выбор батч или Wi-Fi / НЕТ ОНЛАЙНА / инвентаризация / поступление / возврат / переоценка /  на 1 (одно) моб. устройство на 1 (один) год</t>
  </si>
  <si>
    <t>Продление подписки на обновления Mobile SMARTS: Магазин 15, РАСШИРЕННЫЙ для «1С:Розница 2», на выбор батч или Wi-Fi / ОНЛАЙН / инвентаризация / поступление / возврат/ мобильная переоценка  / торговля по образцам / возможность добавлять свои операции /  на 1 (одно) моб. устройство на 1 (один) год</t>
  </si>
  <si>
    <t>Продление подписки на обновления Mobile SMARTS: Магазин 15, ПОЛНЫЙ для «1С:Розница 2», Wi-Fi / ОНЛАЙН /  инвентаризация  / поступление / возврат / торговля по образцам / мобильная переоценка / возможность добавлять свои операции /  на 1 (одно) моб. устройство на 1 (один) год</t>
  </si>
  <si>
    <t>Продление подписки на обновления Mobile SMARTS: Магазин 15, БАЗОВЫЙ с ЕГАИС (без CheckMark2) для «1С:Розница 2» редакции 2.2.2.9 и выше, на выбор батч или Wi-Fi / НЕТ ОНЛАЙНА / постановка на баланс / инвентаризация / поступление / возврат / переоценка /  на 1 (одно) моб. устройство на 1 (один) год</t>
  </si>
  <si>
    <t>Продление подписки на обновления Mobile SMARTS: Магазин 15, РАСШИРЕННЫЙ с ЕГАИС (без CheckMark2) для «1С:Розница 2» редакции 2.2.2.9 и выше, на выбор батч или Wi-Fi / ОНЛАЙН / постановка на баланс / инвентаризация / поступление / возврат / мобильная переоценка / торговля по образцам / возможность добавлять свои операции /  на 1 (одно) моб. устройство на 1 (один) год</t>
  </si>
  <si>
    <t>Продление подписки на обновления Mobile SMARTS: Магазин 15, ПОЛНЫЙ c ЕГАИС с CheckMark2 для «1С:Розница 2» редакции 2.2.2.9 и выше, на выбор батч или Wi-Fi / ОНЛАЙН / постановка на баланс /  инвентаризация  / поступление / возврат / торговля по образцам / мобильная переоценка / возможность добавлять свои операции /  на 1 (одно) моб. устройство на 1 (один) год</t>
  </si>
  <si>
    <t>Продление подписки на обновления Mobile SMARTS: Магазин 15, МИНИМУМ для «Штрих-М:Торговое предприятие» 5, на выбор батч или Wi-Fi / информация о товаре по штрихкоду / сбор штрихкодов /  на 1 (одно) моб. устройство на 1 (один) год</t>
  </si>
  <si>
    <t>Продление подписки на обновления Mobile SMARTS: Магазин 15, БАЗОВЫЙ для «Штрих-М:Торговое предприятие» 5, на выбор батч или Wi-Fi / НЕТ ОНЛАЙНА / инвентаризация / поступление / возврат / переоценка /  на 1 (одно) моб. устройство на 1 (один) год</t>
  </si>
  <si>
    <t>Продление подписки на обновления Mobile SMARTS: Магазин 15, РАСШИРЕННЫЙ для «Штрих-М:Торговое предприятие» 5, на выбор батч или Wi-Fi / ОНЛАЙН / инвентаризация / поступление / возврат / мобильная переоценка / торговля по образцам / возможность добавлять свои операции /  на 1 (одно) моб. устройство на 1 (один) год</t>
  </si>
  <si>
    <t>Продление подписки на обновления Mobile SMARTS: Магазин 15, ПОЛНЫЙ для «Штрих-М:Торговое предприятие» 5, Wi-Fi / ОНЛАЙН /  инвентаризация  / поступление / возврат / торговля по образцам / мобильная переоценка / возможность добавлять свои операции /  на 1 (одно) моб. устройство на 1 (один) год</t>
  </si>
  <si>
    <t>Продление подписки на обновления Mobile SMARTS: Магазин 15, БАЗОВЫЙ с ЕГАИС (без CheckMark2) для «Штрих-М:Торговое предприятие» 5.3 и выше, на выбор батч или Wi-Fi / НЕТ ОНЛАЙНА / постановка на баланс / инвентаризация / поступление / возврат / переоценка /  на 1 (одно) моб. устройство на 1 (один) год</t>
  </si>
  <si>
    <t>Продление подписки на обновления Mobile SMARTS: Магазин 15, РАСШИРЕННЫЙ с ЕГАИС (без CheckMark2) для «Штрих-М:Торговое предприятие» 5.3 и выше, на выбор батч или Wi-Fi / ОНЛАЙН / постановка на баланс / инвентаризация / поступление / возврат / мобильная переоценка / торговля по образцам / возможность добавлять свои операции /  на 1 (одно) моб. устройство на 1 (один) год</t>
  </si>
  <si>
    <t>Продление подписки на обновления Mobile SMARTS: Магазин 15, ПОЛНЫЙ c ЕГАИС с CheckMark2 для «Штрих-М:Торговое предприятие» 5.3 и выше, на выбор батч или Wi-Fi / ОНЛАЙН / постановка на баланс /  инвентаризация  / поступление / возврат / торговля по образцам / мобильная переоценка / возможность добавлять свои операции /  на 1 (одно) моб. устройство на 1 (один) год</t>
  </si>
  <si>
    <t>Лицензии на продление подписки на обновления для «1С:Предприятия» стандартные</t>
  </si>
  <si>
    <t>Лицензии на продление подписки на обновления для «1С:Предприятия» не стандартные</t>
  </si>
  <si>
    <t>Продление подписки на обновления Mobile SMARTS: Магазин 15, МИНИМУМ для конфигурации на базе «1С:Предприятия» 8.3, под самостоятельную интеграцию, на выбор батч или Wi-Fi / информация о товаре по штрихкоду / сбор штрихкодов / нельзя добавлять свои операции /  на 1 (одно) моб. устройство на 1 (один) год</t>
  </si>
  <si>
    <t>Продление подписки на обновления Mobile SMARTS: Магазин 15, БАЗОВЫЙ для конфигурации на базе «1С:Предприятия» 8.3, под самостоятельную интеграцию, на выбор батч или Wi-Fi / НЕТ ОНЛАЙНА / инвентаризация / поступление / возврат / переоценка / нельзя добавлять свои операции /  на 1 (одно) моб. устройство на 1 (один) год</t>
  </si>
  <si>
    <t>Продление подписки на обновления Mobile SMARTS: Магазин 15, РАСШИРЕННЫЙ для конфигурации на базе «1С:Предприятия» 8.3, под самостоятельную интеграцию, на выбор батч или Wi-Fi / ОНЛАЙН / инвентаризация / поступление / возврат / мобильная переоценка / торговля по образцам / возможность добавлять свои операции /  на 1 (одно) моб. устройство на 1 (один) год</t>
  </si>
  <si>
    <t>Продление подписки на обновления Mobile SMARTS: Магазин 15, ПОЛНЫЙ для конфигурации на базе «1С:Предприятия» 8.3, под самостоятельную интеграцию, Wi-Fi / ОНЛАЙН /  инвентаризация  / поступление / возврат / торговля по образцам / мобильная переоценка / возможность добавлять свои операции /  на 1 (одно) моб. устройство на 1 (один) год</t>
  </si>
  <si>
    <t>Продление подписки на обновления Mobile SMARTS: Магазин 15, БАЗОВЫЙ с ЕГАИС (без CheckMark2) для конфигурации на базе «1С:Предприятия» 8.3, под самостоятельную интеграцию, на выбор батч или Wi-Fi / НЕТ ОНЛАЙНА / постановка на баланс / инвентаризация / поступление / возврат / переоценка /  на 1 (одно) моб. устройство на 1 (один) год</t>
  </si>
  <si>
    <t>Продление подписки на обновления Mobile SMARTS: Магазин 15, РАСШИРЕННЫЙ с ЕГАИС (без CheckMark2) для конфигурации на базе «1С:Предприятия» 8.3, под самостоятельную интеграцию, на выбор батч или Wi-Fi / ОНЛАЙН / постановка на баланс / инвентаризация / поступление / возврат / мобильная переоценка / торговля по образцам / возможность добавлять свои операции /  на 1 (одно) моб. устройство на 1 (один) год</t>
  </si>
  <si>
    <t>Продление подписки на обновления Mobile SMARTS: Магазин 15, ПОЛНЫЙ c ЕГАИС с CheckMark2 для конфигурации на базе «1С:Предприятия» 8.3, под самостоятельную интеграцию, на выбор батч или Wi-Fi / ОНЛАЙН / постановка на баланс /  инвентаризация  / поступление / возврат / торговля по образцам / мобильная переоценка / возможность добавлять свои операции /  на 1 (одно) моб. устройство на 1 (один) год</t>
  </si>
  <si>
    <t>Лицензии на продление подписки на обновления не для 1С (самописки, SAP, Axapta и др.)</t>
  </si>
  <si>
    <t>Продление подписки на обновления Mobile SMARTS: Магазин 15, МИНИМУМ для TXT, CSV, Excel, на выбор батч или Wi-Fi / информация о товаре по штрихкоду / сбор штрихкодов / нельзя добавлять свои операции /  на 1 (одно) моб. устройство на 1 (один) год</t>
  </si>
  <si>
    <t>Продление подписки на обновления Mobile SMARTS: Магазин 15, БАЗОВЫЙ для TXT, CSV, Excel, на выбор батч или Wi-Fi / НЕТ ОНЛАЙНА / инвентаризация / поступление / возврат / переоценка / нельзя добавлять свои операции /  на 1 (одно) моб. устройство на 1 (один) год</t>
  </si>
  <si>
    <t>Продление подписки на обновления Mobile SMARTS: Магазин 15, РАСШИРЕННЫЙ для TXT, CSV, Excel, на выбор батч или Wi-Fi / НЕТ ОНЛАЙНА / инвентаризация / поступление / возврат / мобильная переоценка / торговля по образцам / возможность добавлять свои операции /  на 1 (одно) моб. устройство на 1 (один) год</t>
  </si>
  <si>
    <t>Продление подписки на обновления Mobile SMARTS: Магазин 15, МИНИМУМ для интеграции через OLE/COM, под самостоятельную интеграцию всех операций, на выбор батч или Wi-Fi / информация о товаре по штрихкоду / сбор штрихкодов / нельзя добавлять свои операции /  на 1 (одно) моб. устройство на 1 (один) год</t>
  </si>
  <si>
    <t>Продление подписки на обновления Mobile SMARTS: Магазин 15, БАЗОВЫЙ для интеграции через OLE/COM, под самостоятельную интеграцию всех операций, на выбор батч или Wi-Fi / НЕТ ОНЛАЙНА / инвентаризация / поступление / возврат / переоценка / нельзя добавлять свои операции /  на 1 (одно) моб. устройство на 1 (один) год</t>
  </si>
  <si>
    <t>Продление подписки на обновления Mobile SMARTS: Магазин 15, РАСШИРЕННЫЙ для интеграции через OLE/COM, под самостоятельную интеграцию всех операций, на выбор батч или Wi-Fi / ОНЛАЙН / инвентаризация / поступление / возврат / мобильная переоценка / торговля по образцам / возможность добавлять свои операции /  на 1 (одно) моб. устройство на 1 (один) год</t>
  </si>
  <si>
    <t>Тарифы на техническую поддержку компаний "Штрих-М"</t>
  </si>
  <si>
    <t>Тарифы на техническую поддержку компании "Клеверенс"</t>
  </si>
  <si>
    <t>Upgrade до Дополнительная лицензия на 1 клиента "ШТРИХ-М: Ресторан back office v.5"</t>
  </si>
  <si>
    <t>Upgrade до Дополнительная лицензия на 1 клиента «ШТРИХ-М: Розничная торговля v.5»</t>
  </si>
  <si>
    <t>Upgrade до Дополнительная лицензия на 1 клиента для "ШТРИХ-М: Продуктовый магазин"</t>
  </si>
  <si>
    <t>Upgrade до Дополнительная лицензия на 1 клиента для "ШТРИХ-М: Розничная торговля v.5" (PROF)</t>
  </si>
  <si>
    <t>Upgrade до Дополнительная лицензия на 1 клиента для "Штрих-М: Торговое предприятие v 5"</t>
  </si>
  <si>
    <t>Upgrade до Дополнительная лицензия на 1 клиента для Штрих-М: Розничная сеть (Back office)</t>
  </si>
  <si>
    <t>Upgrade до Дополнительная лицензия на 1 клиента для Штрих-М: Розничная сеть (Head office)</t>
  </si>
  <si>
    <t>Upgrade до Конфигурация "ШТРИХ-М: Продуктовый магазин"</t>
  </si>
  <si>
    <t>Upgrade до Конфигурация "ШТРИХ-М: Продуктовый магазин" (USB)</t>
  </si>
  <si>
    <t>Upgrade до Конфигурация "ШТРИХ-М: Ресторан back office v.5.x"</t>
  </si>
  <si>
    <t>Upgrade до Конфигурация "ШТРИХ-М: Ресторан back office v.5.x" (USB)</t>
  </si>
  <si>
    <t>Upgrade до Конфигурация "ШТРИХ-М: Розничная торговля v.5"(PROF)</t>
  </si>
  <si>
    <t>Upgrade до Конфигурация "ШТРИХ-М: Розничная торговля v.5"(PROF) (USB)</t>
  </si>
  <si>
    <t>Upgrade до Конфигурация "Штрих-М: Торговое предприятие v 5" (лок. USB)</t>
  </si>
  <si>
    <t>Upgrade до Конфигурация "Штрих-М: Торговое предприятие v 5" (лок.)</t>
  </si>
  <si>
    <t>Upgrade до Конфигурация «ШТРИХ-М: Розничная торговля v.5»</t>
  </si>
  <si>
    <t>Upgrade до Конфигурация «ШТРИХ-М: Розничная торговля v.5» (USB)</t>
  </si>
  <si>
    <t>Upgrade до Конфигурация Штрих-М: Розничная сеть (Back office) (лок. USB)</t>
  </si>
  <si>
    <t>Upgrade до Конфигурация Штрих-М: Розничная сеть (Back office) (лок.)</t>
  </si>
  <si>
    <t>Upgrade до Конфигурация Штрих-М: Розничная сеть (Head office) (лок. USB)</t>
  </si>
  <si>
    <t>Upgrade до Конфигурация Штрих-М: Розничная сеть (Head office) (лок.)</t>
  </si>
  <si>
    <t>Upgrade с Штрих-М: Магазин</t>
  </si>
  <si>
    <t>UPGRADE ПРОГРАММ</t>
  </si>
  <si>
    <t>Upgrade с Штрих-М: Продуктовый магазин</t>
  </si>
  <si>
    <t>Upgrade с Штрих-М: Розничная торговля</t>
  </si>
  <si>
    <t>Upgrade с Штрих-М: Торговое предприятие 5</t>
  </si>
  <si>
    <t>Upgrade до Дополнительная лицензия на 5 клиентов для Штрих-М: Розничная сеть (Back office)</t>
  </si>
  <si>
    <t>Upgrade до Дополнительная лицензия на 5 клиентов для Штрих-М: Розничная сеть (Head office)</t>
  </si>
  <si>
    <t>Upgrade с Штрих-М: Ресторан back oofice 5</t>
  </si>
  <si>
    <t>Техническая поддержка конфигураций класса front office Штрих-М (первый год использования ПП) - 1 месяц</t>
  </si>
  <si>
    <t>Техническая поддержка конфигураций класса front office Штрих-М (первый год использования ПП) - 3 месяца</t>
  </si>
  <si>
    <t>Техническая поддержка конфигураций класса front office Штрих-М (первый год использования ПП) - 6 месяцев</t>
  </si>
  <si>
    <t>Техническая поддержка конфигураций класса front office Штрих-М (первый год использования ПП) - 12 месяцев</t>
  </si>
  <si>
    <t>Техническая поддержка конфигураций класса back office Штрих-М (первый год использования ПП) - 1 месяц</t>
  </si>
  <si>
    <t>Техническая поддержка конфигураций класса back office Штрих-М (первый год использования ПП) - 3 месяца</t>
  </si>
  <si>
    <t>Техническая поддержка конфигураций класса back office Штрих-М (первый год использования ПП) - 6 месяцев</t>
  </si>
  <si>
    <t>Техническая поддержка конфигураций класса back office Штрих-М (первый год использования ПП) - 12 месяцев</t>
  </si>
  <si>
    <t>Техническая поддержка конфигураций класса front office Штрих-М - 1 месяц</t>
  </si>
  <si>
    <t>Техническая поддержка конфигураций класса front office Штрих-М - 3 месяца</t>
  </si>
  <si>
    <t>Техническая поддержка конфигураций класса front office Штрих-М - 6 месяцев</t>
  </si>
  <si>
    <t>Техническая поддержка конфигураций класса front office Штрих-М - 12 месяцев</t>
  </si>
  <si>
    <t>Техническая поддержка конфигураций класса back office Штрих-М - 1 месяц</t>
  </si>
  <si>
    <t>Техническая поддержка конфигураций класса back office Штрих-М - 3 месяца</t>
  </si>
  <si>
    <t>Техническая поддержка конфигураций класса back office Штрих-М - 6 месяцев</t>
  </si>
  <si>
    <t>Техническая поддержка конфигураций класса back office Штрих-М - 12 месяцев</t>
  </si>
  <si>
    <t xml:space="preserve">Доступ к обновлениям конфигураций класса front office Штрих-М - 1 месяц </t>
  </si>
  <si>
    <t xml:space="preserve">Доступ к обновлениям конфигураций класса front office Штрих-М - 3 месяца </t>
  </si>
  <si>
    <t>Доступ к обновлениям конфигураций класса front office Штрих-М - 6 месяцев</t>
  </si>
  <si>
    <t xml:space="preserve">Доступ к обновлениям конфигураций класса front office Штрих-М - 12 месяцев </t>
  </si>
  <si>
    <t>Доступ к обновлениям конфигураций класса back office Штрих-М - 1 месяц</t>
  </si>
  <si>
    <t>Доступ к обновлениям конфигураций класса back office Штрих-М - 3 месяца</t>
  </si>
  <si>
    <t>Доступ к обновлениям конфигураций класса back office Штрих-М- 6 месяцев</t>
  </si>
  <si>
    <t>Доступ к обновлениям конфигураций класса back office Штрих-М - 12 месяцев</t>
  </si>
  <si>
    <t>DataService</t>
  </si>
  <si>
    <t>1 заполненная карточка товара</t>
  </si>
  <si>
    <t>Пакет L - 100 (100 заполненных карточек товаров)</t>
  </si>
  <si>
    <t>Пакет L - 300 (300 заполненных карточек товаров)</t>
  </si>
  <si>
    <t>Пакет L - 500 (500 заполненных карточек товаров)</t>
  </si>
  <si>
    <t>Пакет L - 1000 (1000 заполненных карточек товаров)</t>
  </si>
  <si>
    <t>Пакет L - 5000 (5000 заполненных карточек товаров)</t>
  </si>
  <si>
    <t>Пакет L - 10000 (10000 заполненных карточек товаров)</t>
  </si>
  <si>
    <t>Пакет T - 100 (100 заполненных карточек товаров в течении месяца)</t>
  </si>
  <si>
    <t>Пакет T - 300 (300 заполненных карточек товаров в течении месяца)</t>
  </si>
  <si>
    <t>Пакет T - 500 (500 заполненных карточек товаров в течении месяца)</t>
  </si>
  <si>
    <t>Пакет T - 1000 (1000 заполненных карточек товаров в течении месяца)</t>
  </si>
  <si>
    <t>Пакет T - 5000 (5000 заполненных карточек товаров в течении месяца)</t>
  </si>
  <si>
    <t>Пакет T - 10000 (10000 заполненных карточек товаров в течении месяца)</t>
  </si>
  <si>
    <t>Пакет Long дает возможность пользователю скачивать определенное количество карточек</t>
  </si>
  <si>
    <t>Пакет Time дает возможность пользователю скачивать определенное количество карточек в течении месяца с момента приобретения</t>
  </si>
  <si>
    <t>Upgrade внутри платформы 1С: Предприятие 8</t>
  </si>
  <si>
    <t>Upgrade с конфигураций на платформе 1С: Предприятие 7.7 на конфигурацию на платформе 1С: Предприятие 8</t>
  </si>
  <si>
    <t>Upgrade конфигурации 7.7 до "ШТРИХ-М: Магазин" (USB)</t>
  </si>
  <si>
    <t>Upgrade конфигурации 7.7 до "ШТРИХ-М: Магазин"</t>
  </si>
  <si>
    <t>Upgrade доп. лиц. на 1 кл. 7.7 до "Штрих-М: Магазин"</t>
  </si>
  <si>
    <t>Upgrade конфигурации 7.7 до "ШТРИХ-М: Продуктовый магазин" (USB)</t>
  </si>
  <si>
    <t>Upgrade конфигурации 7.7 до "ШТРИХ-М: Продуктовый магазин"</t>
  </si>
  <si>
    <t>Upgrade доп. лиц. на 1 кл. 7.7 до "ШТРИХ-М: Продуктовый магазин"</t>
  </si>
  <si>
    <t>Upgrade конфигурации 7.7 до «ШТРИХ-М: Розничная торговля v.5» (USB)</t>
  </si>
  <si>
    <t>Upgrade конфигурации 7.7 до «ШТРИХ-М: Розничная торговля v.5»</t>
  </si>
  <si>
    <t>Upgrade доп. лиц. на 1 кл. 7.7 до Дополнительная лицензия на 1 клиента «ШТРИХ-М: Розничная торговля</t>
  </si>
  <si>
    <t>Upgrade конфигурации 7.7 до "ШТРИХ-М: Розничная торговля v.5"(PROF) (USB)</t>
  </si>
  <si>
    <t>Upgrade конфигурации 7.7 до "ШТРИХ-М: Розничная торговля v.5"(PROF)</t>
  </si>
  <si>
    <t>Upgrade доп. лиц. на 1 кл. 7.7 до "ШТРИХ-М: Розничная торговля v.5" (PROF)</t>
  </si>
  <si>
    <t>Upgrade конфигурации 7.7 до "Штрих-М: Торговое предприятие v 5" (лок. USB)</t>
  </si>
  <si>
    <t>Upgrade конфигурации 7.7 до "Штрих-М: Торговое предприятие v 5" (лок.)</t>
  </si>
  <si>
    <t>Upgrade доп. лиц. на 1 кл. 7.7 до "Штрих-М: Торговое предприятие v 5"</t>
  </si>
  <si>
    <t>Upgrade доп. лиц. на 5 кл. 7.7 до "Штрих-М: Торговое предприятие v 5"</t>
  </si>
  <si>
    <t>Upgrade конфигурации 7.7 до "ШТРИХ-М: Ресторан back office v.5.x" (USB)</t>
  </si>
  <si>
    <t>Upgrade конфигурации 7.7 до "ШТРИХ-М: Ресторан back office v.5.x"</t>
  </si>
  <si>
    <t>Upgrade конфигурации 7.7 до Штрих-М: Розничная сеть (Head office) (лок. USB)</t>
  </si>
  <si>
    <t>Upgrade конфигурации 7.7 до Штрих-М: Розничная сеть (Head office) (лок.)</t>
  </si>
  <si>
    <t>Upgrade конфигурации 7.7 до Штрих-М: Розничная сеть (Back office) (лок. USB)</t>
  </si>
  <si>
    <t>Upgrade конфигурации 7.7 до Штрих-М: Розничная сеть (Back office) (лок.)</t>
  </si>
  <si>
    <t>Upgrade доп. лиц. на 1 кл. 7.7 до Штрих-М: Розничная сеть (Head office)</t>
  </si>
  <si>
    <t>Upgrade доп. лиц. на 1 кл. 7.7 до Штрих-М: Розничная сеть (Back office)</t>
  </si>
  <si>
    <t>Upgrade доп. лиц. на 5 кл. 7.7 до Штрих-М: Розничная сеть (Head office)</t>
  </si>
  <si>
    <t>Upgrade доп. лиц. на 5 кл. 7.7 до Штрих-М: Розничная сеть (Back office)</t>
  </si>
  <si>
    <t>Upgrade доп. лиц. на 1 кл. 7.7 до Дополнительная лицензия на 1 клиента "ШТРИХ-М: Ресторан back officе 5</t>
  </si>
  <si>
    <t>ПРАВИЛА UPGRADE</t>
  </si>
  <si>
    <t>Upgrade внутри платформы 1С: Предприятие 8 - Разница между стоимостью конфигураций, но не менее 40% от стоимости конфигурации на которую делается переход</t>
  </si>
  <si>
    <t>Upgrade с конфигураций на платформе 1С: Предприятие 7.7 на конфигурацию на платформе 1С: Предприятие 8 - 50% от стоимости конфигурации, на которую делается переход</t>
  </si>
  <si>
    <t>ВАЖНО</t>
  </si>
  <si>
    <t>При совершении перехода на новую конфигурацию, ключ от старой конфигурации обязателен к возврату</t>
  </si>
  <si>
    <t>Сопровождение ЕГАИС</t>
  </si>
  <si>
    <t>Мониторинг 1 УТМ</t>
  </si>
  <si>
    <t>Техническая поддержка front office Штрих-М по работе ЕГАИС (3 месяца)</t>
  </si>
  <si>
    <t>Техническая поддержка back office Штрих-М по работе ЕГАИС (3 месяца)</t>
  </si>
  <si>
    <t>Техническая поддержка front office Штрих-М по работе ЕГАИС (6 месяцев)</t>
  </si>
  <si>
    <t>Техническая поддержка back office Штрих-М по работе ЕГАИС (6 месяцев)</t>
  </si>
  <si>
    <t>Техническая поддержка front office Штрих-М по работе ЕГАИС (12 месяцев)</t>
  </si>
  <si>
    <t>Техническая поддержка back office Штрих-М по работе ЕГАИС (12 месяцев)</t>
  </si>
  <si>
    <t>Программное обеспечение для ТСД</t>
  </si>
  <si>
    <t>"Штрих-М: Мобильный учёт v.1"</t>
  </si>
  <si>
    <t>Прочее программное обеспечение</t>
  </si>
  <si>
    <t>Библиотека Cash&amp;card management</t>
  </si>
  <si>
    <t>"TASK-M" (лицензия для DOS терминалов)</t>
  </si>
  <si>
    <t>НОВЫЙ ТОВАР</t>
  </si>
  <si>
    <t>НОВАЯ ЦЕНА</t>
  </si>
  <si>
    <t>СНЯТ С ПРОДАЖ</t>
  </si>
  <si>
    <t>АКЦИЯ</t>
  </si>
  <si>
    <t>ПОД ЗАКАЗ</t>
  </si>
  <si>
    <t>Общий Прайс-лист</t>
  </si>
  <si>
    <t>Mobile SMARTS: Магазин 15, МИНИМУМ для конфигурации на базе «1С:Предприятия» 8.3, под самостоятельную интеграцию, на выбор батч или Wi-Fi / информация о товаре по штрихкоду / сбор штрихкодов / нельзя добавлять свои операции / бессрочная лицензия на 1 (одно) моб. устройство, подписка на обновления на 1 (один) год</t>
  </si>
  <si>
    <t>Mobile SMARTS: Магазин 15, БАЗОВЫЙ для конфигурации на базе «1С:Предприятия» 8.3, под самостоятельную интеграцию, на выбор батч или Wi-Fi / НЕТ ОНЛАЙНА / инвентаризация / поступление / возврат / переоценка / нельзя добавлять свои операции / бессрочная лицензия на 1 (одно) моб. устройство, подписка на обновления на 1 (один) год</t>
  </si>
  <si>
    <t>Mobile SMARTS: Магазин 15, БАЗОВЫЙ с ЕГАИС (без CheckMark2) для конфигурации на базе «1С:Предприятия» 8.3, под самостоятельную интеграцию, на выбор батч или Wi-Fi / НЕТ ОНЛАЙНА / постановка на баланс / инвентаризация / поступление / возврат / переоценка / бессрочная лицензия на 1 (одно) моб. устройство, подписка на обновления на 1 (один) год</t>
  </si>
  <si>
    <t>Mobile SMARTS: Магазин 15, МИНИМУМ для «1С:Розница 2», на выбор батч или Wi-Fi / информация о товаре по штрихкоду / сбор штрихкодов / бессрочная лицензия на 1 (одно) моб. устройство, подписка на обновления на 1 (один) год</t>
  </si>
  <si>
    <t>Mobile SMARTS: Магазин 15, БАЗОВЫЙ для «1С:Розница 2», на выбор батч или Wi-Fi / НЕТ ОНЛАЙНА / инвентаризация / поступление / возврат / переоценка / бессрочная лицензия на 1 (одно) моб. устройство, подписка на обновления на 1 (один) год</t>
  </si>
  <si>
    <t>Mobile SMARTS: Магазин 15, МИНИМУМ для «Штрих-М:Торговое предприятие» 5, на выбор батч или Wi-Fi / информация о товаре по штрихкоду / сбор штрихкодов / бессрочная лицензия на 1 (одно) моб. устройство, подписка на обновления на 1 (один) год</t>
  </si>
  <si>
    <t>Mobile SMARTS: Магазин 15, БАЗОВЫЙ для «Штрих-М:Торговое предприятие» 5, на выбор батч или Wi-Fi / НЕТ ОНЛАЙНА / инвентаризация / поступление / возврат / переоценка / бессрочная лицензия на 1 (одно) моб. устройство, подписка на обновления на 1 (один) год</t>
  </si>
  <si>
    <t>Mobile SMARTS: Магазин 15, БАЗОВЫЙ с ЕГАИС (без CheckMark2) для интеграции через TXT, CSV, Excel, на выбор батч или Wi-Fi / НЕТ ОНЛАЙНА / постановка на баланс / инвентаризация / поступление / возврат / переоценка / бессрочная лицензия на 1 (одно) моб. устройство, подписка на обновления на 1 (один) год</t>
  </si>
  <si>
    <t>Mobile SMARTS: Магазин 15, БАЗОВЫЙ с ЕГАИС (без CheckMark2) для интеграции через OLE/COM, на выбор батч или Wi-Fi / НЕТ ОНЛАЙНА / постановка на баланс / инвентаризация / поступление / возврат / переоценка / бессрочная лицензия на 1 (одно) моб. устройство, подписка на обновления на 1 (один) год</t>
  </si>
  <si>
    <t>Продление подписки на обновления Mobile SMARTS: Магазин 15, БАЗОВЫЙ с ЕГАИС (без CheckMark2) для «1С:Розница 2» редакции 2.2.4.17 и выше, на выбор батч или Wi-Fi / НЕТ ОНЛАЙНА / постановка на баланс / инвентаризация / поступление / возврат / переоценка /  на 1 (одно) моб. устройство на 1 (один) год</t>
  </si>
  <si>
    <t>Mobile SMARTS: Магазин 15, БАЗОВЫЙ с ЕГАИС (без CheckMark2) для «1С:Розница 2» редакции 2.2.4.17 и выше, на выбор батч или Wi-Fi / НЕТ ОНЛАЙНА / постановка на баланс / инвентаризация / поступление / возврат / переоценка / бессрочная лицензия на 1 (одно) моб. устройство, подписка на обновления на 1 (один) год</t>
  </si>
  <si>
    <t>Mobile SMARTS: Магазин 15, БАЗОВЫЙ с ЕГАИС (без CheckMark2) для «Штрих-М:Торговое предприятие» 5.2.1.29 и выше, на выбор батч или Wi-Fi / НЕТ ОНЛАЙНА / постановка на баланс / инвентаризация / поступление / возврат / переоценка / бессрочная лицензия на 1 (одно) моб. устройство, подписка на обновления на 1 (один) год</t>
  </si>
  <si>
    <t>Единый круглосуточный телефон 8 (800) 707 87 12</t>
  </si>
  <si>
    <t>ПРЕДОПЛАТА</t>
  </si>
  <si>
    <t>Штрих-М: Кассир А</t>
  </si>
  <si>
    <t>Техническая поддержка программных продуктов  компании ШТРИХ-М</t>
  </si>
  <si>
    <t>Тариф "Базовый" (3 месяца)</t>
  </si>
  <si>
    <t>Тариф "Базовый" (6 месяца)</t>
  </si>
  <si>
    <t>Тариф "Базовый" (12 месяца)</t>
  </si>
  <si>
    <t>Mobile SMARTS: Магазин 15, МИНИМУМ для «Штрих-М: Розничная торговля 5 (базовая версия)», на выбор батч или Wi-Fi / сбор штрихкодов / информация о товаре по штрихкоду / инвентаризация / бессрочная лицензия на 1 (одно) моб. устройство, подписка на обновления на 1 (один) год</t>
  </si>
  <si>
    <t>Mobile SMARTS: Магазин 15, БАЗОВЫЙ для «Штрих-М: Розничная торговля 5 (базовая версия)»,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бессрочная лицензия на 1 (одно) моб. устройство, подписка на обновления на 1 (один) год</t>
  </si>
  <si>
    <t>Mobile SMARTS: Магазин 15, БАЗОВЫЙ с ЕГАИС (без CheckMark2) для «Штрих-М: Розничная торговля (базовая версия)» 5.2.1.33 и выше 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постановка на баланс ЕГАИС / приемка алкоголя / возврат алкоголя / списание алкоголя / бессрочная лицензия на 1 (одно) моб. устройство, подписка на обновления на 1 (один) год</t>
  </si>
  <si>
    <t>Mobile SMARTS: Магазин 15, МИНИМУМ для «Штрих-М: Розничная торговля 5», на выбор батч или Wi-Fi / сбор штрихкодов / информация о товаре по штрихкоду / инвентаризация / бессрочная лицензия на 1 (одно) моб. устройство, подписка на обновления на 1 (один) год</t>
  </si>
  <si>
    <t>Mobile SMARTS: Магазин 15, БАЗОВЫЙ для «Штрих-М: Розничная торговля 5»,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бессрочная лицензия на 1 (одно) моб. устройство, подписка на обновления на 1 (один) год</t>
  </si>
  <si>
    <t>Mobile SMARTS: Магазин 15, БАЗОВЫЙ с ЕГАИС (без CheckMark2) для «Штрих-М: Розничная торговля» 5.2.1.33 и выше 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постановка на баланс ЕГАИС / приемка алкоголя / возврат алкоголя / списание алкоголя / бессрочная лицензия на 1 (одно) моб. устройство, подписка на обновления на 1 (один) год</t>
  </si>
  <si>
    <t>Mobile SMARTS: Магазин 15, МИНИМУМ для «Штрих-М: Розничная торговля 5 PROF», на выбор батч или Wi-Fi / сбор штрихкодов / информация о товаре по штрихкоду / инвентаризация / бессрочная лицензия на 1 (одно) моб. устройство, подписка на обновления на 1 (один) год</t>
  </si>
  <si>
    <t>Mobile SMARTS: Магазин 15, БАЗОВЫЙ для «Штрих-М: Розничная торговля 5 PROF»,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бессрочная лицензия на 1 (одно) моб. устройство, подписка на обновления на 1 (один) год</t>
  </si>
  <si>
    <t>Mobile SMARTS: Магазин 15, БАЗОВЫЙ с ЕГАИС (без CheckMark2) для «Штрих-М: Розничная торговля PROF» 5.2.1.33 и выше 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постановка на баланс ЕГАИС / приемка алкоголя / возврат алкоголя / списание алкоголя / бессрочная лицензия на 1 (одно) моб. устройство, подписка на обновления на 1 (один) год</t>
  </si>
  <si>
    <t>Mobile SMARTS: Магазин 15, МИНИМУМ для «Штрих-М: Магазин», на выбор батч или Wi-Fi / сбор штрихкодов / информация о товаре по штрихкоду / инвентаризация / бессрочная лицензия на 1 (одно) моб. устройство, подписка на обновления на 1 (один) год</t>
  </si>
  <si>
    <t>Mobile SMARTS: Магазин 15, БАЗОВЫЙ для «Штрих-М: Магазин»,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бессрочная лицензия на 1 (одно) моб. устройство, подписка на обновления на 1 (один) год</t>
  </si>
  <si>
    <t>Mobile SMARTS: Магазин 15, БАЗОВЫЙ с ЕГАИС (без CheckMark2) для «Штрих-М: Магазин» 5.2.1.33 и выше,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постановка на баланс ЕГАИС / приемка алкоголя / возврат алкоголя / списание алкоголя / бессрочная лицензия на 1 (одно) моб. устройство, подписка на обновления на 1 (один) год</t>
  </si>
  <si>
    <t>Mobile SMARTS: Магазин 15, МИНИМУМ для «Штрих-М: Продуктовый магазин», на выбор батч или Wi-Fi / сбор штрихкодов / информация о товаре по штрихкоду / инвентаризация / бессрочная лицензия на 1 (одно) моб. устройство, подписка на обновления на 1 (один) год</t>
  </si>
  <si>
    <t>Mobile SMARTS: Магазин 15, БАЗОВЫЙ для «Штрих-М: Продуктовый магазин»,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бессрочная лицензия на 1 (одно) моб. устройство, подписка на обновления на 1 (один) год</t>
  </si>
  <si>
    <t>Mobile SMARTS: Магазин 15, БАЗОВЫЙ с ЕГАИС (без CheckMark2) для «Штрих-М: Продуктовый магазин» 5.2.1.33 и выше 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постановка на баланс ЕГАИС / приемка алкоголя / возврат алкоголя / списание алкоголя / бессрочная лицензия на 1 (одно) моб. устройство, подписка на обновления на 1 (один) год</t>
  </si>
  <si>
    <t>Mobile SMARTS: Магазин 15, МИНИМУМ для «Штрих-М: Торговое предприятие 5 (базовая версия)», на выбор батч или Wi-Fi / сбор штрихкодов / информация о товаре по штрихкоду / инвентаризация / бессрочная лицензия на 1 (одно) моб. устройство, подписка на обновления на 1 (один) год</t>
  </si>
  <si>
    <t>Mobile SMARTS: Магазин 15, БАЗОВЫЙ для «Штрих-М: Торговое предприятие 5 (базовая версия)»,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бессрочная лицензия на 1 (одно) моб. устройство, подписка на обновления на 1 (один) год</t>
  </si>
  <si>
    <t>Mobile SMARTS: Магазин 15, БАЗОВЫЙ с ЕГАИС (без CheckMark2) для «Штрих-М: Торговое предприятие 5 (базовая версия)» 5.2.1.33 и выше 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постановка на баланс ЕГАИС / приемка алкоголя / возврат алкоголя / списание алкоголя / бессрочная лицензия на 1 (одно) моб. устройство, подписка на обновления на 1 (один) год</t>
  </si>
  <si>
    <t>Mobile SMARTS: Магазин 15, МИНИМУМ для «Штрих-М: Розничная сеть», на выбор батч или Wi-Fi / сбор штрихкодов / информация о товаре по штрихкоду / инвентаризация / бессрочная лицензия на 1 (одно) моб. устройство, подписка на обновления на 1 (один) год</t>
  </si>
  <si>
    <t>Mobile SMARTS: Магазин 15, БАЗОВЫЙ для «Штрих-М: Розничная сеть»,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бессрочная лицензия на 1 (одно) моб. устройство, подписка на обновления на 1 (один) год</t>
  </si>
  <si>
    <t>Mobile SMARTS: Магазин 15, БАЗОВЫЙ с ЕГАИС (без CheckMark2) для «Штрих-М: Розничная сеть» 5.2.1.33 и выше 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постановка на баланс ЕГАИС / приемка алкоголя / возврат алкоголя / списание алкоголя / бессрочная лицензия на 1 (одно) моб. устройство, подписка на обновления на 1 (один) год</t>
  </si>
  <si>
    <t>Акции и Изменения в прайс листе</t>
  </si>
  <si>
    <t>Клеверенс: Шубный маркиратор</t>
  </si>
  <si>
    <t>MEX-KIZ-A Клеверенс: Шубный маркиратор «Мягкое Золото» для ПК</t>
  </si>
  <si>
    <t>MEX-KIZ-A-TO-RFID-UP Переход с уровня БАЗОВЫЙ на RFID для Клеверенс: Шубный маркиратор «Мягкое Золото» для ПК и стационарного RFID-считывателя (оборудование приобретается отдельно)</t>
  </si>
  <si>
    <t>MEX-KIZ-RFID Клеверенс: Шубный маркиратор «Мягкое Золото» для ПК и стационарного RFID считывателя</t>
  </si>
  <si>
    <t>54-ФЗ</t>
  </si>
  <si>
    <t>ШТРИХ-MPAY-Ф</t>
  </si>
  <si>
    <t xml:space="preserve">ШТРИХ-MPAY-Ф (WiFi; GPRS; ФН) </t>
  </si>
  <si>
    <t xml:space="preserve">ШТРИХ-MPAY-Ф (WiFi; GPRS) </t>
  </si>
  <si>
    <t>Устройство модернизации до "Элвес-МФ" с Ethernet; (с ФН) с комплектом активации к "Элвес-Микро-К"</t>
  </si>
  <si>
    <t>Устройство модернизации до "Элвес-МФ" с Ethernet; (с ФН) с комплектом активации к "Элвес-МК" </t>
  </si>
  <si>
    <t>Устройство модернизации до "Элвес-МФ" с Ethernet; (без ФН) с комплектом активации к "Элвес-Микро-К" </t>
  </si>
  <si>
    <t>Устройство модернизации до "Элвес-МФ" с Ethernet; (без ФН) с комплектом активации к "Элвес-МК" </t>
  </si>
  <si>
    <t>Комплект модернизации "Умка Light" для автономных ККМ до 54-ФЗ</t>
  </si>
  <si>
    <t>Комплект дополнительная лицензия на 5 пользователей для "Штрих-М: Розничная сеть - Back office"  (В комплект входит - дополнительная лицензия на 5 пользователей для конфигурации "Штрих-М: Розничная сеть - Back office" +1С: Предприятие 8. Клиентская лицензия на 5 рабочих мест + Win Embedded POSReady 7 - 5 лицензий)</t>
  </si>
  <si>
    <t>DataMobile- готовое решение для мобильных устройств на системах Windows и Android</t>
  </si>
  <si>
    <t>ПО DataMobile , версия Стандарт (Windows или Android)</t>
  </si>
  <si>
    <t>ПО DataMobile , версия Стандарт Pro (Windows или Android)</t>
  </si>
  <si>
    <t>ПО DataMobile , версия Online Lite (Windows или Android)</t>
  </si>
  <si>
    <t>ПО DataMobile , версия Online (Windows или Android)</t>
  </si>
  <si>
    <t>ПО DataMobile , модуль ЕГАИС (Windows или Android)</t>
  </si>
  <si>
    <t>DMv8.0 Invent ПО DataMobile, Инвентаризация ОС, версия Offline (Android)</t>
  </si>
  <si>
    <t>DMv8.0 Invent ПО DataMobile, Инвентаризация ОС RFID, версия Offline (Android)</t>
  </si>
  <si>
    <t>ПО DataMobile , версия Online NFR (Windows или Android)</t>
  </si>
  <si>
    <t>DataMobile</t>
  </si>
  <si>
    <t>support507@data-mobile.ru</t>
  </si>
  <si>
    <t>Штрих-М: Торговое предприятие 7</t>
  </si>
  <si>
    <t xml:space="preserve">Конфигурация "Штрих-М: Торговое предприятие 7 (USB)" </t>
  </si>
  <si>
    <t xml:space="preserve">Конфигурация "Штрих-М: Торговое предприятие 7" </t>
  </si>
  <si>
    <t xml:space="preserve">Модуль "Кассир" </t>
  </si>
  <si>
    <t xml:space="preserve">Модуль "ЕГАИС" </t>
  </si>
  <si>
    <t xml:space="preserve">Модуль "Макировка" </t>
  </si>
  <si>
    <t xml:space="preserve">Модуль "Система лояльности" </t>
  </si>
  <si>
    <t xml:space="preserve">Модуль "Производство" </t>
  </si>
  <si>
    <t xml:space="preserve">Модуль "Комплексы этикетирования" </t>
  </si>
  <si>
    <t>Модуль "Анализ чеков"</t>
  </si>
  <si>
    <t xml:space="preserve">Модуль "Заказы Поставщикам" </t>
  </si>
  <si>
    <t xml:space="preserve">Модуль "Заказы Покупателей" </t>
  </si>
  <si>
    <t xml:space="preserve">Модуль "ККМ Online" </t>
  </si>
  <si>
    <t>Модуль " Сеть магазинов"</t>
  </si>
  <si>
    <t>Модуль "Распределенная сеть магазинов"*</t>
  </si>
  <si>
    <t>Модуль "Ассортиметные ценовые матрицы"*</t>
  </si>
  <si>
    <t>Модуль "Товароучет на ККМ"*</t>
  </si>
  <si>
    <t>* Модуль можно активировать только после активации  модуля "Сеть магазинов"</t>
  </si>
  <si>
    <t>Дополнительная лицензия на 1 пользователя для  "Конфигурации Штрих-М: Торговое предприятие 7"</t>
  </si>
  <si>
    <t>Дополнительная лицензия на 5 пользователей для  "Конфигурации Штрих-М: Торговое предприятие 7"</t>
  </si>
  <si>
    <t>Сетевой ключ в локальной поставке к конфигурации "Штрих-М: Торговое предприятие 7</t>
  </si>
  <si>
    <t>Сервисная лицензия для конфигурации "Штрих-М: Торговое предприятие 7" (замена неисправного ключа защиты)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</si>
</sst>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&quot;р.&quot;;[Red]\-#,##0.00&quot;р.&quot;"/>
    <numFmt numFmtId="44" formatCode="_-* #,##0.00&quot;р.&quot;_-;\-* #,##0.00&quot;р.&quot;_-;_-* &quot;-&quot;??&quot;р.&quot;_-;_-@_-"/>
    <numFmt numFmtId="164" formatCode="[$-F800]dddd\,\ mmmm\ dd\,\ yyyy"/>
    <numFmt numFmtId="165" formatCode="#,##0.00&quot;р.&quot;"/>
    <numFmt numFmtId="166" formatCode="_-* #,##0.00\ &quot;₽&quot;_-;\-* #,##0.00\ &quot;₽&quot;_-;_-* &quot;-&quot;??\ &quot;₽&quot;_-;_-@_-"/>
  </numFmts>
  <fonts count="34">
    <font>
      <sz val="14"/>
      <color theme="1"/>
      <name val="Lora"/>
      <family val="2"/>
      <charset val="204"/>
    </font>
    <font>
      <sz val="14"/>
      <color theme="1"/>
      <name val="Lora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u/>
      <sz val="14"/>
      <color theme="10"/>
      <name val="Lora"/>
      <family val="2"/>
      <charset val="204"/>
    </font>
    <font>
      <sz val="26"/>
      <color theme="1"/>
      <name val="Lora"/>
      <charset val="204"/>
    </font>
    <font>
      <sz val="26"/>
      <color theme="1"/>
      <name val="Lora"/>
      <family val="2"/>
      <charset val="204"/>
    </font>
    <font>
      <sz val="12"/>
      <color theme="1"/>
      <name val="Lora"/>
      <family val="2"/>
      <charset val="204"/>
    </font>
    <font>
      <b/>
      <sz val="12"/>
      <color theme="1"/>
      <name val="Lora"/>
      <charset val="204"/>
    </font>
    <font>
      <sz val="12"/>
      <color theme="5" tint="-0.249977111117893"/>
      <name val="Calibri"/>
      <family val="2"/>
      <charset val="204"/>
      <scheme val="minor"/>
    </font>
    <font>
      <sz val="12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Calibri"/>
      <family val="2"/>
      <charset val="204"/>
      <scheme val="minor"/>
    </font>
    <font>
      <b/>
      <sz val="12"/>
      <color theme="1"/>
      <name val="Lora"/>
      <family val="2"/>
      <charset val="204"/>
    </font>
    <font>
      <sz val="9"/>
      <color indexed="81"/>
      <name val="Tahoma"/>
      <family val="2"/>
      <charset val="204"/>
    </font>
    <font>
      <sz val="14"/>
      <color indexed="81"/>
      <name val="Lora"/>
      <charset val="204"/>
    </font>
    <font>
      <sz val="26"/>
      <color rgb="FFFF0000"/>
      <name val="Lora"/>
      <charset val="204"/>
    </font>
    <font>
      <sz val="12"/>
      <color theme="1"/>
      <name val="Lora"/>
      <charset val="204"/>
    </font>
    <font>
      <sz val="12"/>
      <color theme="1"/>
      <name val="Lora"/>
      <charset val="204"/>
    </font>
    <font>
      <b/>
      <sz val="20"/>
      <color rgb="FFFF0000"/>
      <name val="Lora"/>
      <charset val="204"/>
    </font>
    <font>
      <b/>
      <sz val="12"/>
      <color rgb="FFFF0000"/>
      <name val="Lora"/>
      <charset val="204"/>
    </font>
    <font>
      <b/>
      <sz val="14"/>
      <color theme="1"/>
      <name val="Lora"/>
      <family val="2"/>
      <charset val="204"/>
    </font>
    <font>
      <sz val="26"/>
      <color theme="3"/>
      <name val="Lora"/>
      <family val="2"/>
      <charset val="204"/>
    </font>
    <font>
      <b/>
      <sz val="12"/>
      <color theme="3"/>
      <name val="Lora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3"/>
      <name val="Lora"/>
      <family val="2"/>
      <charset val="204"/>
    </font>
    <font>
      <sz val="26"/>
      <color theme="3"/>
      <name val="Lora"/>
      <charset val="204"/>
    </font>
    <font>
      <sz val="12"/>
      <color theme="3"/>
      <name val="Lora"/>
      <charset val="204"/>
    </font>
    <font>
      <sz val="12"/>
      <color theme="3"/>
      <name val="Lora"/>
      <family val="2"/>
      <charset val="204"/>
    </font>
    <font>
      <sz val="14"/>
      <color theme="3"/>
      <name val="Lora"/>
      <family val="2"/>
      <charset val="204"/>
    </font>
    <font>
      <b/>
      <sz val="14"/>
      <color theme="3"/>
      <name val="Lora"/>
      <family val="2"/>
      <charset val="204"/>
    </font>
    <font>
      <b/>
      <sz val="12"/>
      <color rgb="FFFF0000"/>
      <name val="Lora"/>
    </font>
    <font>
      <sz val="12"/>
      <color theme="3"/>
      <name val="Lora"/>
    </font>
    <font>
      <sz val="12"/>
      <color theme="1"/>
      <name val="Lora"/>
    </font>
    <font>
      <b/>
      <sz val="12"/>
      <color theme="1"/>
      <name val="Lor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0" fontId="4" fillId="0" borderId="0" applyNumberFormat="0" applyFill="0" applyBorder="0" applyAlignment="0" applyProtection="0"/>
    <xf numFmtId="164" fontId="3" fillId="0" borderId="0"/>
    <xf numFmtId="0" fontId="23" fillId="0" borderId="0"/>
    <xf numFmtId="166" fontId="23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4" fillId="0" borderId="0" xfId="3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7" fillId="0" borderId="0" xfId="0" applyFont="1" applyAlignment="1">
      <alignment horizontal="left"/>
    </xf>
    <xf numFmtId="44" fontId="7" fillId="0" borderId="0" xfId="1" applyFont="1"/>
    <xf numFmtId="0" fontId="7" fillId="0" borderId="0" xfId="0" applyFon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44" fontId="7" fillId="0" borderId="0" xfId="1" applyFont="1" applyAlignment="1">
      <alignment horizontal="center" vertical="center"/>
    </xf>
    <xf numFmtId="44" fontId="7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/>
    <xf numFmtId="0" fontId="15" fillId="0" borderId="0" xfId="0" applyFont="1" applyAlignment="1">
      <alignment horizontal="left"/>
    </xf>
    <xf numFmtId="0" fontId="16" fillId="0" borderId="0" xfId="0" applyFont="1"/>
    <xf numFmtId="44" fontId="16" fillId="0" borderId="0" xfId="1" applyFont="1"/>
    <xf numFmtId="44" fontId="16" fillId="0" borderId="0" xfId="1" applyNumberFormat="1" applyFont="1"/>
    <xf numFmtId="0" fontId="17" fillId="0" borderId="0" xfId="0" applyFont="1"/>
    <xf numFmtId="0" fontId="16" fillId="0" borderId="0" xfId="0" applyFont="1" applyAlignment="1">
      <alignment wrapText="1"/>
    </xf>
    <xf numFmtId="0" fontId="18" fillId="0" borderId="0" xfId="0" applyFont="1"/>
    <xf numFmtId="44" fontId="16" fillId="0" borderId="0" xfId="1" applyFont="1" applyAlignment="1">
      <alignment horizontal="center" vertical="center"/>
    </xf>
    <xf numFmtId="44" fontId="16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44" fontId="17" fillId="0" borderId="0" xfId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4" fontId="17" fillId="0" borderId="0" xfId="1" applyNumberFormat="1" applyFont="1" applyAlignment="1">
      <alignment horizontal="center" vertical="center"/>
    </xf>
    <xf numFmtId="0" fontId="21" fillId="0" borderId="0" xfId="0" applyFont="1"/>
    <xf numFmtId="0" fontId="20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165" fontId="7" fillId="0" borderId="0" xfId="0" applyNumberFormat="1" applyFont="1"/>
    <xf numFmtId="165" fontId="26" fillId="0" borderId="0" xfId="6" applyNumberFormat="1" applyFont="1" applyAlignment="1">
      <alignment horizontal="right" vertical="center" wrapText="1"/>
    </xf>
    <xf numFmtId="165" fontId="26" fillId="0" borderId="0" xfId="5" applyNumberFormat="1" applyFont="1" applyAlignment="1">
      <alignment horizontal="right" vertical="center"/>
    </xf>
    <xf numFmtId="165" fontId="26" fillId="0" borderId="0" xfId="6" applyNumberFormat="1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right" vertical="center"/>
    </xf>
    <xf numFmtId="0" fontId="22" fillId="0" borderId="0" xfId="0" applyFont="1"/>
    <xf numFmtId="0" fontId="24" fillId="0" borderId="0" xfId="0" applyFont="1"/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wrapText="1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0" fontId="32" fillId="0" borderId="0" xfId="0" applyFont="1"/>
    <xf numFmtId="165" fontId="26" fillId="0" borderId="0" xfId="1" applyNumberFormat="1" applyFont="1" applyAlignment="1">
      <alignment horizontal="right" vertical="center"/>
    </xf>
    <xf numFmtId="165" fontId="27" fillId="0" borderId="0" xfId="1" applyNumberFormat="1" applyFont="1" applyAlignment="1">
      <alignment horizontal="right" vertical="center"/>
    </xf>
    <xf numFmtId="165" fontId="27" fillId="0" borderId="0" xfId="1" applyNumberFormat="1" applyFont="1" applyBorder="1" applyAlignment="1">
      <alignment horizontal="right" vertical="center"/>
    </xf>
    <xf numFmtId="165" fontId="27" fillId="0" borderId="0" xfId="0" applyNumberFormat="1" applyFont="1" applyAlignment="1">
      <alignment horizontal="right" vertical="center"/>
    </xf>
    <xf numFmtId="165" fontId="28" fillId="0" borderId="0" xfId="0" applyNumberFormat="1" applyFont="1" applyAlignment="1">
      <alignment horizontal="right" vertical="center"/>
    </xf>
    <xf numFmtId="165" fontId="31" fillId="0" borderId="0" xfId="1" applyNumberFormat="1" applyFont="1" applyAlignment="1">
      <alignment horizontal="right" vertical="center"/>
    </xf>
    <xf numFmtId="8" fontId="27" fillId="0" borderId="0" xfId="0" applyNumberFormat="1" applyFont="1"/>
    <xf numFmtId="0" fontId="28" fillId="0" borderId="0" xfId="0" applyFont="1" applyAlignment="1">
      <alignment horizontal="right" vertical="center"/>
    </xf>
    <xf numFmtId="0" fontId="29" fillId="0" borderId="1" xfId="0" applyFont="1" applyBorder="1" applyAlignment="1">
      <alignment horizontal="right" vertical="center"/>
    </xf>
    <xf numFmtId="0" fontId="33" fillId="0" borderId="0" xfId="0" applyFont="1"/>
    <xf numFmtId="0" fontId="32" fillId="0" borderId="0" xfId="0" applyFont="1" applyAlignment="1">
      <alignment horizontal="left" vertical="center" wrapText="1"/>
    </xf>
    <xf numFmtId="165" fontId="32" fillId="0" borderId="0" xfId="1" applyNumberFormat="1" applyFont="1" applyAlignment="1">
      <alignment horizontal="right" vertical="center"/>
    </xf>
    <xf numFmtId="44" fontId="32" fillId="0" borderId="0" xfId="1" applyFont="1"/>
    <xf numFmtId="0" fontId="3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165" fontId="16" fillId="0" borderId="0" xfId="1" applyNumberFormat="1" applyFont="1" applyAlignment="1">
      <alignment horizontal="right" vertical="center"/>
    </xf>
  </cellXfs>
  <cellStyles count="7">
    <cellStyle name="Гиперссылка" xfId="3" builtinId="8"/>
    <cellStyle name="Денежный" xfId="1" builtinId="4"/>
    <cellStyle name="Денежный 2" xfId="6"/>
    <cellStyle name="Обычный" xfId="0" builtinId="0"/>
    <cellStyle name="Обычный 2" xfId="2"/>
    <cellStyle name="Обычный 3" xfId="5"/>
    <cellStyle name="Обычный 4 2 2" xfId="4"/>
  </cellStyles>
  <dxfs count="114"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numFmt numFmtId="34" formatCode="_-* #,##0.00&quot;р.&quot;_-;\-* #,##0.00&quot;р.&quot;_-;_-* &quot;-&quot;??&quot;р.&quot;_-;_-@_-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numFmt numFmtId="34" formatCode="_-* #,##0.00&quot;р.&quot;_-;\-* #,##0.00&quot;р.&quot;_-;_-* &quot;-&quot;??&quot;р.&quot;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numFmt numFmtId="34" formatCode="_-* #,##0.00&quot;р.&quot;_-;\-* #,##0.00&quot;р.&quot;_-;_-* &quot;-&quot;??&quot;р.&quot;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numFmt numFmtId="34" formatCode="_-* #,##0.00&quot;р.&quot;_-;\-* #,##0.00&quot;р.&quot;_-;_-* &quot;-&quot;??&quot;р.&quot;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numFmt numFmtId="34" formatCode="_-* #,##0.00&quot;р.&quot;_-;\-* #,##0.00&quot;р.&quot;_-;_-* &quot;-&quot;??&quot;р.&quot;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numFmt numFmtId="34" formatCode="_-* #,##0.00&quot;р.&quot;_-;\-* #,##0.00&quot;р.&quot;_-;_-* &quot;-&quot;??&quot;р.&quot;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rgb="FF000000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numFmt numFmtId="165" formatCode="#,##0.00&quot;р.&quot;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b/>
        <strike val="0"/>
        <outline val="0"/>
        <shadow val="0"/>
        <u val="none"/>
        <vertAlign val="baseline"/>
        <sz val="12"/>
        <color rgb="FFFF0000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4"/>
        <color theme="3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numFmt numFmtId="34" formatCode="_-* #,##0.00&quot;р.&quot;_-;\-* #,##0.00&quot;р.&quot;_-;_-* &quot;-&quot;??&quot;р.&quot;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numFmt numFmtId="34" formatCode="_-* #,##0.00&quot;р.&quot;_-;\-* #,##0.00&quot;р.&quot;_-;_-* &quot;-&quot;??&quot;р.&quot;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numFmt numFmtId="165" formatCode="#,##0.00&quot;р.&quot;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4"/>
        <color theme="3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numFmt numFmtId="165" formatCode="#,##0.00&quot;р.&quot;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4"/>
        <color theme="3"/>
        <name val="Lora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numFmt numFmtId="165" formatCode="#,##0.00&quot;р.&quot;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</dxf>
    <dxf>
      <font>
        <b/>
        <strike val="0"/>
        <outline val="0"/>
        <shadow val="0"/>
        <u val="none"/>
        <vertAlign val="baseline"/>
        <sz val="12"/>
        <color rgb="FFFF0000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4"/>
        <color theme="3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</dxf>
    <dxf>
      <font>
        <b/>
        <strike val="0"/>
        <outline val="0"/>
        <shadow val="0"/>
        <u val="none"/>
        <vertAlign val="baseline"/>
        <sz val="12"/>
        <color rgb="FFFF0000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numFmt numFmtId="165" formatCode="#,##0.00&quot;р.&quot;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</dxf>
    <dxf>
      <font>
        <b/>
        <strike val="0"/>
        <outline val="0"/>
        <shadow val="0"/>
        <u val="none"/>
        <vertAlign val="baseline"/>
        <sz val="12"/>
        <color rgb="FFFF0000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4"/>
        <color theme="3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  <numFmt numFmtId="34" formatCode="_-* #,##0.00&quot;р.&quot;_-;\-* #,##0.00&quot;р.&quot;_-;_-* &quot;-&quot;??&quot;р.&quot;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numFmt numFmtId="34" formatCode="_-* #,##0.00&quot;р.&quot;_-;\-* #,##0.00&quot;р.&quot;_-;_-* &quot;-&quot;??&quot;р.&quot;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numFmt numFmtId="34" formatCode="_-* #,##0.00&quot;р.&quot;_-;\-* #,##0.00&quot;р.&quot;_-;_-* &quot;-&quot;??&quot;р.&quot;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numFmt numFmtId="165" formatCode="#,##0.00&quot;р.&quot;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4"/>
        <color theme="3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numFmt numFmtId="165" formatCode="#,##0.00&quot;р.&quot;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</dxf>
    <dxf>
      <font>
        <b/>
        <strike val="0"/>
        <outline val="0"/>
        <shadow val="0"/>
        <u val="none"/>
        <vertAlign val="baseline"/>
        <sz val="12"/>
        <color rgb="FFFF0000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4"/>
        <color theme="3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numFmt numFmtId="165" formatCode="#,##0.00&quot;р.&quot;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4"/>
        <color theme="3"/>
        <name val="Lora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1609725</xdr:colOff>
      <xdr:row>4</xdr:row>
      <xdr:rowOff>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9725" cy="16192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512635</xdr:colOff>
      <xdr:row>1</xdr:row>
      <xdr:rowOff>133350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806" b="33919"/>
        <a:stretch/>
      </xdr:blipFill>
      <xdr:spPr>
        <a:xfrm>
          <a:off x="0" y="0"/>
          <a:ext cx="2141410" cy="7239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1609483</xdr:colOff>
      <xdr:row>4</xdr:row>
      <xdr:rowOff>2427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9483" cy="162167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1609725</xdr:colOff>
      <xdr:row>4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9725" cy="16192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4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0150" cy="11049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3</xdr:row>
      <xdr:rowOff>247650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524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4</xdr:row>
      <xdr:rowOff>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0150" cy="110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1609725</xdr:colOff>
      <xdr:row>4</xdr:row>
      <xdr:rowOff>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9725" cy="1619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1609725</xdr:colOff>
      <xdr:row>4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9725" cy="1619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1</xdr:row>
      <xdr:rowOff>47346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806" b="33919"/>
        <a:stretch/>
      </xdr:blipFill>
      <xdr:spPr>
        <a:xfrm>
          <a:off x="0" y="0"/>
          <a:ext cx="2085975" cy="6378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1609725</xdr:colOff>
      <xdr:row>4</xdr:row>
      <xdr:rowOff>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9725" cy="1619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1609725</xdr:colOff>
      <xdr:row>4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9725" cy="161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512636</xdr:colOff>
      <xdr:row>1</xdr:row>
      <xdr:rowOff>133350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806" b="33919"/>
        <a:stretch/>
      </xdr:blipFill>
      <xdr:spPr>
        <a:xfrm>
          <a:off x="1" y="0"/>
          <a:ext cx="2008060" cy="5524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512635</xdr:colOff>
      <xdr:row>1</xdr:row>
      <xdr:rowOff>133350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806" b="33919"/>
        <a:stretch/>
      </xdr:blipFill>
      <xdr:spPr>
        <a:xfrm>
          <a:off x="0" y="0"/>
          <a:ext cx="2141410" cy="7239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1609725</xdr:colOff>
      <xdr:row>4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9725" cy="1619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Таблица4" displayName="Таблица4" ref="A5:E30" totalsRowShown="0" headerRowDxfId="113" dataDxfId="112">
  <tableColumns count="5">
    <tableColumn id="1" name="Статус" dataDxfId="111"/>
    <tableColumn id="2" name="Код" dataDxfId="110"/>
    <tableColumn id="3" name="Наименование" dataDxfId="109"/>
    <tableColumn id="4" name="Розница" dataDxfId="108" dataCellStyle="Денежный"/>
    <tableColumn id="8" name="Примечание" dataDxfId="107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2" name="Таблица313" displayName="Таблица313" ref="A5:H37" totalsRowShown="0" dataDxfId="48">
  <autoFilter ref="A5:H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Статус" dataDxfId="47"/>
    <tableColumn id="2" name="Код" dataDxfId="46"/>
    <tableColumn id="3" name="Наименование" dataDxfId="45"/>
    <tableColumn id="4" name="Розница" dataDxfId="44" dataCellStyle="Денежный"/>
    <tableColumn id="5" name="Партнер" dataDxfId="43" dataCellStyle="Денежный">
      <calculatedColumnFormula>Таблица313[[#This Row],[Розница]]*80%</calculatedColumnFormula>
    </tableColumn>
    <tableColumn id="6" name="Дистрибьютор" dataDxfId="42" dataCellStyle="Денежный">
      <calculatedColumnFormula>Таблица313[[#This Row],[Розница]]*70%</calculatedColumnFormula>
    </tableColumn>
    <tableColumn id="7" name="Представительство" dataDxfId="41" dataCellStyle="Денежный">
      <calculatedColumnFormula>Таблица313[[#This Row],[Розница]]*65%</calculatedColumnFormula>
    </tableColumn>
    <tableColumn id="8" name="Примечание" dataDxfId="40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4" name="Таблица14" displayName="Таблица14" ref="A5:E9" totalsRowShown="0" headerRowDxfId="39" headerRowBorderDxfId="38" tableBorderDxfId="37">
  <autoFilter ref="A5:E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Статус"/>
    <tableColumn id="2" name="Код" dataDxfId="36"/>
    <tableColumn id="3" name="Наименование" dataDxfId="35"/>
    <tableColumn id="4" name="Розница" dataDxfId="34"/>
    <tableColumn id="8" name="Примечание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0" name="Таблица211" displayName="Таблица211" ref="A5:E519" totalsRowShown="0" headerRowDxfId="33" dataDxfId="32">
  <tableColumns count="5">
    <tableColumn id="1" name="Статус" dataDxfId="31"/>
    <tableColumn id="2" name="Код" dataDxfId="30"/>
    <tableColumn id="3" name="Наименование" dataDxfId="29"/>
    <tableColumn id="4" name="Розница" dataDxfId="28" dataCellStyle="Денежный"/>
    <tableColumn id="10" name="Примечание" dataDxfId="27" dataCellStyle="Денежный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7" name="Таблица38" displayName="Таблица38" ref="A5:H37" totalsRowShown="0" dataDxfId="26">
  <autoFilter ref="A5:H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Статус" dataDxfId="25"/>
    <tableColumn id="2" name="Код" dataDxfId="24"/>
    <tableColumn id="3" name="Наименование" dataDxfId="23"/>
    <tableColumn id="4" name="Розница" dataDxfId="22" dataCellStyle="Денежный"/>
    <tableColumn id="5" name="Партнер" dataDxfId="21" dataCellStyle="Денежный">
      <calculatedColumnFormula>Таблица38[[#This Row],[Розница]]*85%</calculatedColumnFormula>
    </tableColumn>
    <tableColumn id="6" name="Дистрибьютор" dataDxfId="20" dataCellStyle="Денежный">
      <calculatedColumnFormula>Таблица38[[#This Row],[Розница]]*75%</calculatedColumnFormula>
    </tableColumn>
    <tableColumn id="7" name="Представительство" dataDxfId="19" dataCellStyle="Денежный">
      <calculatedColumnFormula>Таблица38[[#This Row],[Розница]]*65%</calculatedColumnFormula>
    </tableColumn>
    <tableColumn id="8" name="Примечание" dataDxfId="1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3" name="Таблица3" displayName="Таблица3" ref="A5:H35" totalsRowShown="0" dataDxfId="17">
  <autoFilter ref="A5:H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Статус" dataDxfId="16"/>
    <tableColumn id="2" name="Код" dataDxfId="15"/>
    <tableColumn id="3" name="Наименование" dataDxfId="14"/>
    <tableColumn id="4" name="Розница" dataDxfId="13" dataCellStyle="Денежный"/>
    <tableColumn id="5" name="Партнер" dataDxfId="12" dataCellStyle="Денежный">
      <calculatedColumnFormula>Таблица3[[#This Row],[Розница]]*80%</calculatedColumnFormula>
    </tableColumn>
    <tableColumn id="6" name="Дистрибьютор" dataDxfId="11" dataCellStyle="Денежный">
      <calculatedColumnFormula>Таблица3[[#This Row],[Розница]]*70%</calculatedColumnFormula>
    </tableColumn>
    <tableColumn id="7" name="Представительство" dataDxfId="10" dataCellStyle="Денежный">
      <calculatedColumnFormula>Таблица3[[#This Row],[Розница]]*65%</calculatedColumnFormula>
    </tableColumn>
    <tableColumn id="8" name="Примечание" dataDxfId="9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9" name="Таблица9" displayName="Таблица9" ref="A5:H21" totalsRowShown="0" dataDxfId="8">
  <autoFilter ref="A5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Статус" dataDxfId="7"/>
    <tableColumn id="2" name="Код" dataDxfId="6"/>
    <tableColumn id="3" name="Наименование" dataDxfId="5"/>
    <tableColumn id="4" name="Розница" dataDxfId="4" dataCellStyle="Денежный"/>
    <tableColumn id="5" name="Партнер" dataDxfId="3" dataCellStyle="Денежный">
      <calculatedColumnFormula>Таблица9[[#This Row],[Розница]]*75%</calculatedColumnFormula>
    </tableColumn>
    <tableColumn id="6" name="Дистрибьютор" dataDxfId="2" dataCellStyle="Денежный"/>
    <tableColumn id="7" name="Представительство" dataDxfId="1" dataCellStyle="Денежный"/>
    <tableColumn id="8" name="Примечание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5:E101" totalsRowShown="0" headerRowDxfId="106" dataDxfId="105">
  <autoFilter ref="A5:E10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Статус" dataDxfId="104"/>
    <tableColumn id="2" name="Код" dataDxfId="103"/>
    <tableColumn id="3" name="Наименование" dataDxfId="102"/>
    <tableColumn id="4" name="Розница" dataDxfId="101" dataCellStyle="Денежный"/>
    <tableColumn id="10" name="Примечание" dataDxfId="100" dataCellStyle="Денежный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Таблица5" displayName="Таблица5" ref="A5:E187" totalsRowShown="0" headerRowDxfId="99" dataDxfId="98">
  <autoFilter ref="A5:E187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Статус" dataDxfId="97"/>
    <tableColumn id="2" name="Код" dataDxfId="96"/>
    <tableColumn id="3" name="Наименование" dataDxfId="95"/>
    <tableColumn id="4" name="Розница" dataDxfId="94" dataCellStyle="Денежный"/>
    <tableColumn id="8" name="Примечание" dataDxfId="93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8" name="Таблица8" displayName="Таблица8" ref="A5:H65" totalsRowShown="0" dataDxfId="92">
  <autoFilter ref="A5:H6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Статус" dataDxfId="91"/>
    <tableColumn id="2" name="Код" dataDxfId="90"/>
    <tableColumn id="3" name="Наименование" dataDxfId="89"/>
    <tableColumn id="4" name="Розница" dataDxfId="88" dataCellStyle="Денежный"/>
    <tableColumn id="5" name="Партнер" dataDxfId="87" dataCellStyle="Денежный">
      <calculatedColumnFormula>Таблица8[[#This Row],[Розница]]*80%</calculatedColumnFormula>
    </tableColumn>
    <tableColumn id="6" name="Дистрибьютор" dataDxfId="86" dataCellStyle="Денежный">
      <calculatedColumnFormula>Таблица8[[#This Row],[Розница]]*70%</calculatedColumnFormula>
    </tableColumn>
    <tableColumn id="7" name="Представительство" dataDxfId="85" dataCellStyle="Денежный">
      <calculatedColumnFormula>Таблица8[[#This Row],[Розница]]*65%</calculatedColumnFormula>
    </tableColumn>
    <tableColumn id="8" name="Примечание" dataDxfId="8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A5:E122" totalsRowShown="0" headerRowDxfId="83" dataDxfId="82">
  <autoFilter ref="A5:E1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Статус" dataDxfId="81"/>
    <tableColumn id="2" name="Код" dataDxfId="80"/>
    <tableColumn id="3" name="Наименование" dataDxfId="79"/>
    <tableColumn id="4" name="Розница" dataDxfId="78" dataCellStyle="Денежный"/>
    <tableColumn id="8" name="Примечание" dataDxfId="77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11" name="Таблица11" displayName="Таблица11" ref="A5:E13" totalsRowShown="0" headerRowDxfId="76" dataDxfId="75">
  <autoFilter ref="A5:E1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Статус" dataDxfId="74"/>
    <tableColumn id="2" name="Код" dataDxfId="73"/>
    <tableColumn id="3" name="Наименование" dataDxfId="72"/>
    <tableColumn id="4" name="Розница" dataDxfId="71"/>
    <tableColumn id="8" name="Примечание" dataDxfId="7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1" name="Таблица1" displayName="Таблица1" ref="A5:E71" totalsRowShown="0" headerRowDxfId="69" dataDxfId="68">
  <autoFilter ref="A5:E7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Статус" dataDxfId="67"/>
    <tableColumn id="2" name="Код" dataDxfId="66"/>
    <tableColumn id="3" name="Наименование" dataDxfId="65"/>
    <tableColumn id="4" name="Розница" dataDxfId="64" dataCellStyle="Денежный"/>
    <tableColumn id="8" name="Примечание" dataDxfId="63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5" name="Таблица81216" displayName="Таблица81216" ref="A5:E44" totalsRowShown="0" headerRowDxfId="62" dataDxfId="61">
  <autoFilter ref="A5:E44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Статус" dataDxfId="60"/>
    <tableColumn id="2" name="Код" dataDxfId="59"/>
    <tableColumn id="3" name="Наименование" dataDxfId="58"/>
    <tableColumn id="4" name="Розница" dataDxfId="57" dataCellStyle="Денежный"/>
    <tableColumn id="8" name="Примечание" dataDxfId="56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6" name="Таблица517" displayName="Таблица517" ref="A5:E14" totalsRowShown="0" headerRowDxfId="55" dataDxfId="54">
  <autoFilter ref="A5:E14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Статус" dataDxfId="53"/>
    <tableColumn id="2" name="Код" dataDxfId="52"/>
    <tableColumn id="3" name="Наименование" dataDxfId="51"/>
    <tableColumn id="4" name="Розница" dataDxfId="50" dataCellStyle="Денежный"/>
    <tableColumn id="8" name="Примечание" dataDxfId="4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soft-support@shtrih-m.ru" TargetMode="External"/><Relationship Id="rId1" Type="http://schemas.openxmlformats.org/officeDocument/2006/relationships/hyperlink" Target="mailto:soft@shtrih-m.ru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support@cleverence.ru" TargetMode="External"/><Relationship Id="rId1" Type="http://schemas.openxmlformats.org/officeDocument/2006/relationships/hyperlink" Target="mailto:soft@shtrih-m.ru" TargetMode="External"/><Relationship Id="rId6" Type="http://schemas.openxmlformats.org/officeDocument/2006/relationships/table" Target="../tables/table10.xm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soft-support@shtrih-m.ru" TargetMode="External"/><Relationship Id="rId1" Type="http://schemas.openxmlformats.org/officeDocument/2006/relationships/hyperlink" Target="mailto:soft@shtrih-m.ru" TargetMode="External"/><Relationship Id="rId5" Type="http://schemas.openxmlformats.org/officeDocument/2006/relationships/table" Target="../tables/table11.xm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mailto:op@shtrih-m.ru" TargetMode="External"/><Relationship Id="rId7" Type="http://schemas.openxmlformats.org/officeDocument/2006/relationships/table" Target="../tables/table12.xml"/><Relationship Id="rId2" Type="http://schemas.openxmlformats.org/officeDocument/2006/relationships/hyperlink" Target="mailto:soft-support@shtrih-m.ru" TargetMode="External"/><Relationship Id="rId1" Type="http://schemas.openxmlformats.org/officeDocument/2006/relationships/hyperlink" Target="mailto:soft@shtrih-m.ru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soft-support@shtrih-m.ru" TargetMode="External"/><Relationship Id="rId1" Type="http://schemas.openxmlformats.org/officeDocument/2006/relationships/hyperlink" Target="mailto:soft@shtrih-m.ru" TargetMode="External"/><Relationship Id="rId6" Type="http://schemas.openxmlformats.org/officeDocument/2006/relationships/table" Target="../tables/table13.xml"/><Relationship Id="rId5" Type="http://schemas.openxmlformats.org/officeDocument/2006/relationships/drawing" Target="../drawings/drawing13.xml"/><Relationship Id="rId4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support@cleverence.ru" TargetMode="External"/><Relationship Id="rId1" Type="http://schemas.openxmlformats.org/officeDocument/2006/relationships/hyperlink" Target="mailto:soft@shtrih-m.ru" TargetMode="External"/><Relationship Id="rId6" Type="http://schemas.openxmlformats.org/officeDocument/2006/relationships/table" Target="../tables/table14.xml"/><Relationship Id="rId5" Type="http://schemas.openxmlformats.org/officeDocument/2006/relationships/drawing" Target="../drawings/drawing14.xml"/><Relationship Id="rId4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soft-support@shtrih-m.ru" TargetMode="External"/><Relationship Id="rId1" Type="http://schemas.openxmlformats.org/officeDocument/2006/relationships/hyperlink" Target="mailto:soft@shtrih-m.ru" TargetMode="External"/><Relationship Id="rId6" Type="http://schemas.openxmlformats.org/officeDocument/2006/relationships/table" Target="../tables/table15.xml"/><Relationship Id="rId5" Type="http://schemas.openxmlformats.org/officeDocument/2006/relationships/drawing" Target="../drawings/drawing15.xm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soft-support@shtrih-m.ru" TargetMode="External"/><Relationship Id="rId1" Type="http://schemas.openxmlformats.org/officeDocument/2006/relationships/hyperlink" Target="mailto:soft@shtrih-m.ru" TargetMode="External"/><Relationship Id="rId6" Type="http://schemas.openxmlformats.org/officeDocument/2006/relationships/table" Target="../tables/table2.x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soft-support@shtrih-m.ru" TargetMode="External"/><Relationship Id="rId1" Type="http://schemas.openxmlformats.org/officeDocument/2006/relationships/hyperlink" Target="mailto:soft@shtrih-m.ru" TargetMode="External"/><Relationship Id="rId6" Type="http://schemas.openxmlformats.org/officeDocument/2006/relationships/table" Target="../tables/table3.x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support@cleverence.ru" TargetMode="External"/><Relationship Id="rId1" Type="http://schemas.openxmlformats.org/officeDocument/2006/relationships/hyperlink" Target="mailto:soft@shtrih-m.ru" TargetMode="External"/><Relationship Id="rId5" Type="http://schemas.openxmlformats.org/officeDocument/2006/relationships/table" Target="../tables/table4.x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soft-support@shtrih-m.ru" TargetMode="External"/><Relationship Id="rId1" Type="http://schemas.openxmlformats.org/officeDocument/2006/relationships/hyperlink" Target="mailto:soft@shtrih-m.ru" TargetMode="External"/><Relationship Id="rId6" Type="http://schemas.openxmlformats.org/officeDocument/2006/relationships/table" Target="../tables/table5.xm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soft-support@shtrih-m.ru" TargetMode="External"/><Relationship Id="rId1" Type="http://schemas.openxmlformats.org/officeDocument/2006/relationships/hyperlink" Target="mailto:soft@shtrih-m.ru" TargetMode="External"/><Relationship Id="rId6" Type="http://schemas.openxmlformats.org/officeDocument/2006/relationships/table" Target="../tables/table6.xm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op@shtrih-m.ru" TargetMode="External"/><Relationship Id="rId7" Type="http://schemas.openxmlformats.org/officeDocument/2006/relationships/table" Target="../tables/table7.xml"/><Relationship Id="rId2" Type="http://schemas.openxmlformats.org/officeDocument/2006/relationships/hyperlink" Target="mailto:support@cleverence.ru" TargetMode="External"/><Relationship Id="rId1" Type="http://schemas.openxmlformats.org/officeDocument/2006/relationships/hyperlink" Target="mailto:soft@shtrih-m.ru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support@cleverence.ru" TargetMode="External"/><Relationship Id="rId1" Type="http://schemas.openxmlformats.org/officeDocument/2006/relationships/hyperlink" Target="mailto:soft@shtrih-m.ru" TargetMode="External"/><Relationship Id="rId6" Type="http://schemas.openxmlformats.org/officeDocument/2006/relationships/table" Target="../tables/table8.xm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support507@data-mobile.ru" TargetMode="External"/><Relationship Id="rId1" Type="http://schemas.openxmlformats.org/officeDocument/2006/relationships/hyperlink" Target="mailto:soft@shtrih-m.ru" TargetMode="External"/><Relationship Id="rId5" Type="http://schemas.openxmlformats.org/officeDocument/2006/relationships/table" Target="../tables/table9.xm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5"/>
  <sheetViews>
    <sheetView showGridLines="0" showRowColHeaders="0" tabSelected="1" workbookViewId="0">
      <pane ySplit="5" topLeftCell="A6" activePane="bottomLeft" state="frozen"/>
      <selection pane="bottomLeft" activeCell="C1" sqref="C1"/>
    </sheetView>
  </sheetViews>
  <sheetFormatPr defaultRowHeight="18"/>
  <cols>
    <col min="1" max="1" width="14.26953125" customWidth="1"/>
    <col min="2" max="2" width="8.453125" customWidth="1"/>
    <col min="3" max="3" width="57.6328125" customWidth="1"/>
    <col min="4" max="4" width="12.6328125" customWidth="1"/>
    <col min="5" max="5" width="11.08984375" customWidth="1"/>
    <col min="6" max="6" width="16.81640625" customWidth="1"/>
    <col min="7" max="7" width="21.453125" customWidth="1"/>
    <col min="8" max="8" width="11.453125" bestFit="1" customWidth="1"/>
  </cols>
  <sheetData>
    <row r="1" spans="1:5" ht="33">
      <c r="C1" s="22" t="s">
        <v>566</v>
      </c>
      <c r="D1" s="41" t="s">
        <v>538</v>
      </c>
    </row>
    <row r="2" spans="1:5">
      <c r="C2" s="52" t="s">
        <v>243</v>
      </c>
      <c r="D2" s="4" t="s">
        <v>245</v>
      </c>
    </row>
    <row r="3" spans="1:5">
      <c r="C3" s="52" t="s">
        <v>241</v>
      </c>
      <c r="D3" s="4" t="s">
        <v>246</v>
      </c>
    </row>
    <row r="4" spans="1:5">
      <c r="C4" s="52" t="s">
        <v>242</v>
      </c>
      <c r="D4" s="4" t="s">
        <v>247</v>
      </c>
    </row>
    <row r="5" spans="1:5">
      <c r="A5" s="51" t="s">
        <v>2</v>
      </c>
      <c r="B5" s="79" t="s">
        <v>0</v>
      </c>
      <c r="C5" s="51" t="s">
        <v>1</v>
      </c>
      <c r="D5" s="79" t="s">
        <v>3</v>
      </c>
      <c r="E5" s="79" t="s">
        <v>88</v>
      </c>
    </row>
    <row r="6" spans="1:5" ht="30">
      <c r="A6" s="33" t="s">
        <v>523</v>
      </c>
      <c r="B6" s="48">
        <v>120687</v>
      </c>
      <c r="C6" s="49" t="s">
        <v>209</v>
      </c>
      <c r="D6" s="73">
        <v>5000</v>
      </c>
      <c r="E6" s="12"/>
    </row>
    <row r="7" spans="1:5">
      <c r="A7" s="33" t="s">
        <v>522</v>
      </c>
      <c r="B7" s="53" t="s">
        <v>540</v>
      </c>
      <c r="C7" s="49"/>
      <c r="D7" s="77"/>
      <c r="E7" s="12"/>
    </row>
    <row r="8" spans="1:5">
      <c r="A8" s="33" t="s">
        <v>522</v>
      </c>
      <c r="B8" s="48">
        <v>135304</v>
      </c>
      <c r="C8" s="49" t="s">
        <v>540</v>
      </c>
      <c r="D8" s="77">
        <v>2500</v>
      </c>
      <c r="E8" s="12"/>
    </row>
    <row r="9" spans="1:5">
      <c r="A9" s="33" t="s">
        <v>520</v>
      </c>
      <c r="B9" s="48" t="s">
        <v>592</v>
      </c>
      <c r="C9" s="49"/>
      <c r="D9" s="77"/>
      <c r="E9" s="12"/>
    </row>
    <row r="10" spans="1:5">
      <c r="A10" s="33" t="s">
        <v>520</v>
      </c>
      <c r="B10" s="48">
        <v>138204</v>
      </c>
      <c r="C10" s="49" t="s">
        <v>593</v>
      </c>
      <c r="D10" s="77">
        <v>8000</v>
      </c>
      <c r="E10" s="12"/>
    </row>
    <row r="11" spans="1:5">
      <c r="A11" s="33" t="s">
        <v>520</v>
      </c>
      <c r="B11" s="48">
        <v>138205</v>
      </c>
      <c r="C11" s="49" t="s">
        <v>594</v>
      </c>
      <c r="D11" s="77">
        <v>6000</v>
      </c>
      <c r="E11" s="12"/>
    </row>
    <row r="12" spans="1:5">
      <c r="A12" s="33" t="s">
        <v>520</v>
      </c>
      <c r="B12" s="48">
        <v>138206</v>
      </c>
      <c r="C12" s="49" t="s">
        <v>595</v>
      </c>
      <c r="D12" s="77">
        <v>1500</v>
      </c>
      <c r="E12" s="12"/>
    </row>
    <row r="13" spans="1:5">
      <c r="A13" s="33" t="s">
        <v>520</v>
      </c>
      <c r="B13" s="48">
        <v>138207</v>
      </c>
      <c r="C13" s="49" t="s">
        <v>596</v>
      </c>
      <c r="D13" s="77">
        <v>1500</v>
      </c>
      <c r="E13" s="12"/>
    </row>
    <row r="14" spans="1:5">
      <c r="A14" s="33" t="s">
        <v>520</v>
      </c>
      <c r="B14" s="48">
        <v>138208</v>
      </c>
      <c r="C14" s="49" t="s">
        <v>597</v>
      </c>
      <c r="D14" s="77">
        <v>1500</v>
      </c>
      <c r="E14" s="12"/>
    </row>
    <row r="15" spans="1:5">
      <c r="A15" s="33" t="s">
        <v>520</v>
      </c>
      <c r="B15" s="48">
        <v>138209</v>
      </c>
      <c r="C15" s="49" t="s">
        <v>598</v>
      </c>
      <c r="D15" s="73">
        <v>1000</v>
      </c>
      <c r="E15" s="12"/>
    </row>
    <row r="16" spans="1:5">
      <c r="A16" s="33" t="s">
        <v>520</v>
      </c>
      <c r="B16" s="55">
        <v>138210</v>
      </c>
      <c r="C16" s="54" t="s">
        <v>599</v>
      </c>
      <c r="D16" s="72">
        <v>6000</v>
      </c>
      <c r="E16" s="23"/>
    </row>
    <row r="17" spans="1:8">
      <c r="A17" s="33" t="s">
        <v>520</v>
      </c>
      <c r="B17" s="55">
        <v>138211</v>
      </c>
      <c r="C17" s="54" t="s">
        <v>600</v>
      </c>
      <c r="D17" s="72">
        <v>1000</v>
      </c>
      <c r="E17" s="23"/>
    </row>
    <row r="18" spans="1:8">
      <c r="A18" s="33" t="s">
        <v>520</v>
      </c>
      <c r="B18" s="55">
        <v>138212</v>
      </c>
      <c r="C18" s="54" t="s">
        <v>601</v>
      </c>
      <c r="D18" s="72">
        <v>6000</v>
      </c>
      <c r="E18" s="23"/>
    </row>
    <row r="19" spans="1:8">
      <c r="A19" s="33" t="s">
        <v>520</v>
      </c>
      <c r="B19" s="87">
        <v>138213</v>
      </c>
      <c r="C19" s="54" t="s">
        <v>602</v>
      </c>
      <c r="D19" s="72">
        <v>1500</v>
      </c>
      <c r="E19" s="23"/>
    </row>
    <row r="20" spans="1:8">
      <c r="A20" s="33" t="s">
        <v>520</v>
      </c>
      <c r="B20" s="55">
        <v>138214</v>
      </c>
      <c r="C20" s="54" t="s">
        <v>603</v>
      </c>
      <c r="D20" s="72">
        <v>1500</v>
      </c>
      <c r="E20" s="23"/>
    </row>
    <row r="21" spans="1:8">
      <c r="A21" s="33" t="s">
        <v>520</v>
      </c>
      <c r="B21" s="55">
        <v>138215</v>
      </c>
      <c r="C21" s="54" t="s">
        <v>604</v>
      </c>
      <c r="D21" s="72">
        <v>1000</v>
      </c>
      <c r="E21" s="23"/>
    </row>
    <row r="22" spans="1:8">
      <c r="A22" s="33" t="s">
        <v>520</v>
      </c>
      <c r="B22" s="55">
        <v>138216</v>
      </c>
      <c r="C22" s="54" t="s">
        <v>605</v>
      </c>
      <c r="D22" s="72">
        <v>1000</v>
      </c>
      <c r="E22" s="23"/>
    </row>
    <row r="23" spans="1:8">
      <c r="A23" s="33" t="s">
        <v>520</v>
      </c>
      <c r="B23" s="55">
        <v>138217</v>
      </c>
      <c r="C23" s="54" t="s">
        <v>606</v>
      </c>
      <c r="D23" s="72">
        <v>1500</v>
      </c>
      <c r="E23" s="23"/>
    </row>
    <row r="24" spans="1:8">
      <c r="A24" s="33" t="s">
        <v>520</v>
      </c>
      <c r="B24" s="55">
        <v>138218</v>
      </c>
      <c r="C24" s="54" t="s">
        <v>607</v>
      </c>
      <c r="D24" s="72">
        <v>6000</v>
      </c>
      <c r="E24" s="23"/>
    </row>
    <row r="25" spans="1:8">
      <c r="A25" s="33" t="s">
        <v>520</v>
      </c>
      <c r="B25" s="55">
        <v>138219</v>
      </c>
      <c r="C25" s="54" t="s">
        <v>608</v>
      </c>
      <c r="D25" s="72">
        <v>1500</v>
      </c>
      <c r="E25" s="23"/>
    </row>
    <row r="26" spans="1:8" ht="30">
      <c r="A26" s="33" t="s">
        <v>520</v>
      </c>
      <c r="B26" s="55">
        <v>138220</v>
      </c>
      <c r="C26" s="54" t="s">
        <v>610</v>
      </c>
      <c r="D26" s="72">
        <v>10000</v>
      </c>
      <c r="E26" s="23"/>
    </row>
    <row r="27" spans="1:8" ht="30">
      <c r="A27" s="33" t="s">
        <v>520</v>
      </c>
      <c r="B27" s="55">
        <v>138221</v>
      </c>
      <c r="C27" s="54" t="s">
        <v>611</v>
      </c>
      <c r="D27" s="72">
        <v>40000</v>
      </c>
      <c r="E27" s="23"/>
    </row>
    <row r="28" spans="1:8" ht="30">
      <c r="A28" s="33" t="s">
        <v>520</v>
      </c>
      <c r="B28" s="55">
        <v>138222</v>
      </c>
      <c r="C28" s="54" t="s">
        <v>612</v>
      </c>
      <c r="D28" s="72">
        <v>600</v>
      </c>
      <c r="E28" s="23"/>
    </row>
    <row r="29" spans="1:8" ht="30">
      <c r="A29" s="33" t="s">
        <v>520</v>
      </c>
      <c r="B29" s="55">
        <v>138223</v>
      </c>
      <c r="C29" s="54" t="s">
        <v>613</v>
      </c>
      <c r="D29" s="72">
        <v>2600</v>
      </c>
      <c r="E29" s="23"/>
    </row>
    <row r="30" spans="1:8">
      <c r="A30" s="33" t="s">
        <v>521</v>
      </c>
      <c r="B30" s="55">
        <v>134991</v>
      </c>
      <c r="C30" s="54" t="s">
        <v>573</v>
      </c>
      <c r="D30" s="72">
        <v>27000</v>
      </c>
      <c r="E30" s="23"/>
    </row>
    <row r="31" spans="1:8">
      <c r="A31" s="33"/>
      <c r="B31" s="55"/>
      <c r="C31" s="54"/>
      <c r="D31" s="72"/>
      <c r="E31" s="72"/>
      <c r="F31" s="72"/>
      <c r="G31" s="72"/>
      <c r="H31" s="23"/>
    </row>
    <row r="32" spans="1:8">
      <c r="A32" s="33"/>
      <c r="B32" s="55"/>
      <c r="C32" s="54"/>
      <c r="D32" s="72"/>
      <c r="E32" s="72"/>
      <c r="F32" s="72"/>
      <c r="G32" s="72"/>
      <c r="H32" s="23"/>
    </row>
    <row r="33" spans="1:8">
      <c r="A33" s="33"/>
      <c r="B33" s="55"/>
      <c r="C33" s="54"/>
      <c r="D33" s="72"/>
      <c r="E33" s="72"/>
      <c r="F33" s="72"/>
      <c r="G33" s="72"/>
      <c r="H33" s="23"/>
    </row>
    <row r="34" spans="1:8">
      <c r="A34" s="33"/>
      <c r="B34" s="55"/>
      <c r="C34" s="54"/>
      <c r="D34" s="72"/>
      <c r="E34" s="72"/>
      <c r="F34" s="72"/>
      <c r="G34" s="72"/>
      <c r="H34" s="23"/>
    </row>
    <row r="35" spans="1:8">
      <c r="A35" s="33"/>
      <c r="B35" s="55"/>
      <c r="C35" s="54"/>
      <c r="D35" s="72"/>
      <c r="E35" s="72"/>
      <c r="F35" s="72"/>
      <c r="G35" s="72"/>
      <c r="H35" s="23"/>
    </row>
  </sheetData>
  <sheetProtection sheet="1" objects="1" scenarios="1"/>
  <dataValidations count="1">
    <dataValidation type="list" allowBlank="1" showInputMessage="1" showErrorMessage="1" sqref="A7:A15">
      <formula1>$A$182:$A$188</formula1>
    </dataValidation>
  </dataValidations>
  <hyperlinks>
    <hyperlink ref="D2" r:id="rId1"/>
    <hyperlink ref="D3" r:id="rId2"/>
    <hyperlink ref="D4" r:id="rId3"/>
  </hyperlinks>
  <pageMargins left="0.70866141732283472" right="0.70866141732283472" top="0.74803149606299213" bottom="0.74803149606299213" header="0.31496062992125984" footer="0.31496062992125984"/>
  <pageSetup paperSize="9" scale="54" fitToHeight="0" orientation="landscape" r:id="rId4"/>
  <ignoredErrors>
    <ignoredError sqref="B6:C6 E6" listDataValidation="1"/>
  </ignoredErrors>
  <drawing r:id="rId5"/>
  <tableParts count="1">
    <tablePart r:id="rId6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57"/>
  <sheetViews>
    <sheetView showGridLines="0" workbookViewId="0">
      <pane ySplit="5" topLeftCell="A33" activePane="bottomLeft" state="frozen"/>
      <selection pane="bottomLeft" activeCell="D38" sqref="D38"/>
    </sheetView>
  </sheetViews>
  <sheetFormatPr defaultRowHeight="18"/>
  <cols>
    <col min="1" max="1" width="14.26953125" customWidth="1"/>
    <col min="2" max="2" width="8.453125" customWidth="1"/>
    <col min="3" max="3" width="57.6328125" customWidth="1"/>
    <col min="4" max="4" width="12.6328125" customWidth="1"/>
    <col min="5" max="5" width="11.08984375" customWidth="1"/>
    <col min="6" max="6" width="16.81640625" customWidth="1"/>
    <col min="7" max="7" width="21.453125" customWidth="1"/>
    <col min="8" max="8" width="11.453125" bestFit="1" customWidth="1"/>
  </cols>
  <sheetData>
    <row r="1" spans="1:8" ht="33">
      <c r="C1" s="7" t="s">
        <v>403</v>
      </c>
    </row>
    <row r="2" spans="1:8">
      <c r="C2" s="3" t="s">
        <v>243</v>
      </c>
      <c r="D2" s="4" t="s">
        <v>245</v>
      </c>
    </row>
    <row r="3" spans="1:8">
      <c r="C3" s="3" t="s">
        <v>241</v>
      </c>
      <c r="D3" s="4" t="s">
        <v>371</v>
      </c>
    </row>
    <row r="4" spans="1:8">
      <c r="C4" s="3" t="s">
        <v>242</v>
      </c>
      <c r="D4" s="4" t="s">
        <v>247</v>
      </c>
    </row>
    <row r="5" spans="1:8">
      <c r="A5" s="1" t="s">
        <v>2</v>
      </c>
      <c r="B5" s="1" t="s">
        <v>0</v>
      </c>
      <c r="C5" s="1" t="s">
        <v>1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88</v>
      </c>
    </row>
    <row r="6" spans="1:8">
      <c r="A6" s="12"/>
      <c r="B6" s="16" t="s">
        <v>386</v>
      </c>
      <c r="C6" s="8"/>
      <c r="D6" s="18"/>
      <c r="E6" s="18"/>
      <c r="F6" s="18"/>
      <c r="G6" s="18"/>
      <c r="H6" s="12"/>
    </row>
    <row r="7" spans="1:8" ht="45">
      <c r="A7" s="12"/>
      <c r="B7" s="32">
        <v>133813</v>
      </c>
      <c r="C7" s="37" t="s">
        <v>372</v>
      </c>
      <c r="D7" s="18">
        <v>489.8</v>
      </c>
      <c r="E7" s="18">
        <f>Таблица313[[#This Row],[Розница]]*80%</f>
        <v>391.84000000000003</v>
      </c>
      <c r="F7" s="18">
        <f>Таблица313[[#This Row],[Розница]]*70%</f>
        <v>342.86</v>
      </c>
      <c r="G7" s="18">
        <f>Таблица313[[#This Row],[Розница]]*65%</f>
        <v>318.37</v>
      </c>
      <c r="H7" s="12"/>
    </row>
    <row r="8" spans="1:8" ht="45">
      <c r="A8" s="12"/>
      <c r="B8" s="32">
        <v>133814</v>
      </c>
      <c r="C8" s="37" t="s">
        <v>373</v>
      </c>
      <c r="D8" s="18">
        <v>1109.8</v>
      </c>
      <c r="E8" s="18">
        <f>Таблица313[[#This Row],[Розница]]*80%</f>
        <v>887.84</v>
      </c>
      <c r="F8" s="18">
        <f>Таблица313[[#This Row],[Розница]]*70%</f>
        <v>776.8599999999999</v>
      </c>
      <c r="G8" s="18">
        <f>Таблица313[[#This Row],[Розница]]*65%</f>
        <v>721.37</v>
      </c>
      <c r="H8" s="12"/>
    </row>
    <row r="9" spans="1:8" ht="75" hidden="1">
      <c r="A9" s="12"/>
      <c r="B9" s="32">
        <v>133815</v>
      </c>
      <c r="C9" s="37" t="s">
        <v>374</v>
      </c>
      <c r="D9" s="18">
        <v>1929.8000000000002</v>
      </c>
      <c r="E9" s="18">
        <f>Таблица313[[#This Row],[Розница]]*80%</f>
        <v>1543.8400000000001</v>
      </c>
      <c r="F9" s="18">
        <f>Таблица313[[#This Row],[Розница]]*70%</f>
        <v>1350.8600000000001</v>
      </c>
      <c r="G9" s="18">
        <f>Таблица313[[#This Row],[Розница]]*65%</f>
        <v>1254.3700000000001</v>
      </c>
      <c r="H9" s="12"/>
    </row>
    <row r="10" spans="1:8" ht="60" hidden="1">
      <c r="A10" s="12"/>
      <c r="B10" s="32">
        <v>133816</v>
      </c>
      <c r="C10" s="37" t="s">
        <v>375</v>
      </c>
      <c r="D10" s="18">
        <v>3149.8</v>
      </c>
      <c r="E10" s="18">
        <f>Таблица313[[#This Row],[Розница]]*80%</f>
        <v>2519.84</v>
      </c>
      <c r="F10" s="18">
        <f>Таблица313[[#This Row],[Розница]]*70%</f>
        <v>2204.86</v>
      </c>
      <c r="G10" s="18">
        <f>Таблица313[[#This Row],[Розница]]*65%</f>
        <v>2047.3700000000001</v>
      </c>
      <c r="H10" s="12"/>
    </row>
    <row r="11" spans="1:8" ht="60">
      <c r="A11" s="12"/>
      <c r="B11" s="32">
        <v>133817</v>
      </c>
      <c r="C11" s="37" t="s">
        <v>535</v>
      </c>
      <c r="D11" s="18">
        <v>1409.8000000000002</v>
      </c>
      <c r="E11" s="18">
        <f>Таблица313[[#This Row],[Розница]]*80%</f>
        <v>1127.8400000000001</v>
      </c>
      <c r="F11" s="18">
        <f>Таблица313[[#This Row],[Розница]]*70%</f>
        <v>986.86</v>
      </c>
      <c r="G11" s="18">
        <f>Таблица313[[#This Row],[Розница]]*65%</f>
        <v>916.37000000000012</v>
      </c>
      <c r="H11" s="12"/>
    </row>
    <row r="12" spans="1:8" ht="75" hidden="1">
      <c r="A12" s="12"/>
      <c r="B12" s="32">
        <v>133818</v>
      </c>
      <c r="C12" s="37" t="s">
        <v>377</v>
      </c>
      <c r="D12" s="18">
        <v>2229.8000000000002</v>
      </c>
      <c r="E12" s="18">
        <f>Таблица313[[#This Row],[Розница]]*80%</f>
        <v>1783.8400000000001</v>
      </c>
      <c r="F12" s="18">
        <f>Таблица313[[#This Row],[Розница]]*70%</f>
        <v>1560.8600000000001</v>
      </c>
      <c r="G12" s="18">
        <f>Таблица313[[#This Row],[Розница]]*65%</f>
        <v>1449.3700000000001</v>
      </c>
      <c r="H12" s="12"/>
    </row>
    <row r="13" spans="1:8" ht="75" hidden="1">
      <c r="A13" s="12"/>
      <c r="B13" s="32">
        <v>133819</v>
      </c>
      <c r="C13" s="37" t="s">
        <v>378</v>
      </c>
      <c r="D13" s="18">
        <v>3149.8</v>
      </c>
      <c r="E13" s="18">
        <f>Таблица313[[#This Row],[Розница]]*80%</f>
        <v>2519.84</v>
      </c>
      <c r="F13" s="18">
        <f>Таблица313[[#This Row],[Розница]]*70%</f>
        <v>2204.86</v>
      </c>
      <c r="G13" s="18">
        <f>Таблица313[[#This Row],[Розница]]*65%</f>
        <v>2047.3700000000001</v>
      </c>
      <c r="H13" s="12"/>
    </row>
    <row r="14" spans="1:8" ht="45">
      <c r="A14" s="12"/>
      <c r="B14" s="32">
        <v>133820</v>
      </c>
      <c r="C14" s="37" t="s">
        <v>379</v>
      </c>
      <c r="D14" s="18">
        <v>489.8</v>
      </c>
      <c r="E14" s="18">
        <f>Таблица313[[#This Row],[Розница]]*80%</f>
        <v>391.84000000000003</v>
      </c>
      <c r="F14" s="18">
        <f>Таблица313[[#This Row],[Розница]]*70%</f>
        <v>342.86</v>
      </c>
      <c r="G14" s="18">
        <f>Таблица313[[#This Row],[Розница]]*65%</f>
        <v>318.37</v>
      </c>
      <c r="H14" s="12"/>
    </row>
    <row r="15" spans="1:8" ht="60">
      <c r="A15" s="12"/>
      <c r="B15" s="32">
        <v>133821</v>
      </c>
      <c r="C15" s="37" t="s">
        <v>380</v>
      </c>
      <c r="D15" s="18">
        <v>1109.8</v>
      </c>
      <c r="E15" s="18">
        <f>Таблица313[[#This Row],[Розница]]*80%</f>
        <v>887.84</v>
      </c>
      <c r="F15" s="18">
        <f>Таблица313[[#This Row],[Розница]]*70%</f>
        <v>776.8599999999999</v>
      </c>
      <c r="G15" s="18">
        <f>Таблица313[[#This Row],[Розница]]*65%</f>
        <v>721.37</v>
      </c>
      <c r="H15" s="12"/>
    </row>
    <row r="16" spans="1:8" ht="75" hidden="1">
      <c r="A16" s="12"/>
      <c r="B16" s="32">
        <v>133822</v>
      </c>
      <c r="C16" s="37" t="s">
        <v>381</v>
      </c>
      <c r="D16" s="18">
        <v>1929.8000000000002</v>
      </c>
      <c r="E16" s="18">
        <f>Таблица313[[#This Row],[Розница]]*80%</f>
        <v>1543.8400000000001</v>
      </c>
      <c r="F16" s="18">
        <f>Таблица313[[#This Row],[Розница]]*70%</f>
        <v>1350.8600000000001</v>
      </c>
      <c r="G16" s="18">
        <f>Таблица313[[#This Row],[Розница]]*65%</f>
        <v>1254.3700000000001</v>
      </c>
      <c r="H16" s="12"/>
    </row>
    <row r="17" spans="1:8" ht="75" hidden="1">
      <c r="A17" s="12"/>
      <c r="B17" s="32">
        <v>133823</v>
      </c>
      <c r="C17" s="37" t="s">
        <v>382</v>
      </c>
      <c r="D17" s="18">
        <v>3149.8</v>
      </c>
      <c r="E17" s="18">
        <f>Таблица313[[#This Row],[Розница]]*80%</f>
        <v>2519.84</v>
      </c>
      <c r="F17" s="18">
        <f>Таблица313[[#This Row],[Розница]]*70%</f>
        <v>2204.86</v>
      </c>
      <c r="G17" s="18">
        <f>Таблица313[[#This Row],[Розница]]*65%</f>
        <v>2047.3700000000001</v>
      </c>
      <c r="H17" s="12"/>
    </row>
    <row r="18" spans="1:8" ht="60">
      <c r="A18" s="12"/>
      <c r="B18" s="32">
        <v>133824</v>
      </c>
      <c r="C18" s="37" t="s">
        <v>383</v>
      </c>
      <c r="D18" s="18">
        <v>1409.8000000000002</v>
      </c>
      <c r="E18" s="18">
        <f>Таблица313[[#This Row],[Розница]]*80%</f>
        <v>1127.8400000000001</v>
      </c>
      <c r="F18" s="18">
        <f>Таблица313[[#This Row],[Розница]]*70%</f>
        <v>986.86</v>
      </c>
      <c r="G18" s="18">
        <f>Таблица313[[#This Row],[Розница]]*65%</f>
        <v>916.37000000000012</v>
      </c>
      <c r="H18" s="12"/>
    </row>
    <row r="19" spans="1:8" ht="90" hidden="1">
      <c r="A19" s="12"/>
      <c r="B19" s="32">
        <v>133825</v>
      </c>
      <c r="C19" s="37" t="s">
        <v>384</v>
      </c>
      <c r="D19" s="18">
        <v>2229.8000000000002</v>
      </c>
      <c r="E19" s="18">
        <f>Таблица313[[#This Row],[Розница]]*80%</f>
        <v>1783.8400000000001</v>
      </c>
      <c r="F19" s="18">
        <f>Таблица313[[#This Row],[Розница]]*70%</f>
        <v>1560.8600000000001</v>
      </c>
      <c r="G19" s="18">
        <f>Таблица313[[#This Row],[Розница]]*65%</f>
        <v>1449.3700000000001</v>
      </c>
      <c r="H19" s="12"/>
    </row>
    <row r="20" spans="1:8" ht="75" hidden="1">
      <c r="A20" s="12"/>
      <c r="B20" s="32">
        <v>133826</v>
      </c>
      <c r="C20" s="37" t="s">
        <v>385</v>
      </c>
      <c r="D20" s="18">
        <v>3149.8</v>
      </c>
      <c r="E20" s="18">
        <f>Таблица313[[#This Row],[Розница]]*80%</f>
        <v>2519.84</v>
      </c>
      <c r="F20" s="18">
        <f>Таблица313[[#This Row],[Розница]]*70%</f>
        <v>2204.86</v>
      </c>
      <c r="G20" s="18">
        <f>Таблица313[[#This Row],[Розница]]*65%</f>
        <v>2047.3700000000001</v>
      </c>
      <c r="H20" s="12"/>
    </row>
    <row r="21" spans="1:8">
      <c r="A21" s="12"/>
      <c r="B21" s="16" t="s">
        <v>387</v>
      </c>
      <c r="C21" s="37"/>
      <c r="D21" s="18"/>
      <c r="E21" s="18"/>
      <c r="F21" s="18"/>
      <c r="G21" s="18"/>
      <c r="H21" s="12"/>
    </row>
    <row r="22" spans="1:8" ht="60">
      <c r="A22" s="12"/>
      <c r="B22" s="32">
        <v>133827</v>
      </c>
      <c r="C22" s="37" t="s">
        <v>388</v>
      </c>
      <c r="D22" s="18">
        <v>489.8</v>
      </c>
      <c r="E22" s="18">
        <f>Таблица313[[#This Row],[Розница]]*80%</f>
        <v>391.84000000000003</v>
      </c>
      <c r="F22" s="18">
        <f>Таблица313[[#This Row],[Розница]]*70%</f>
        <v>342.86</v>
      </c>
      <c r="G22" s="18">
        <f>Таблица313[[#This Row],[Розница]]*65%</f>
        <v>318.37</v>
      </c>
      <c r="H22" s="12"/>
    </row>
    <row r="23" spans="1:8" ht="75">
      <c r="A23" s="12"/>
      <c r="B23" s="32">
        <v>133828</v>
      </c>
      <c r="C23" s="37" t="s">
        <v>389</v>
      </c>
      <c r="D23" s="18">
        <v>1109.8</v>
      </c>
      <c r="E23" s="18">
        <f>Таблица313[[#This Row],[Розница]]*80%</f>
        <v>887.84</v>
      </c>
      <c r="F23" s="18">
        <f>Таблица313[[#This Row],[Розница]]*70%</f>
        <v>776.8599999999999</v>
      </c>
      <c r="G23" s="18">
        <f>Таблица313[[#This Row],[Розница]]*65%</f>
        <v>721.37</v>
      </c>
      <c r="H23" s="12"/>
    </row>
    <row r="24" spans="1:8" ht="75" hidden="1">
      <c r="A24" s="12"/>
      <c r="B24" s="32">
        <v>133829</v>
      </c>
      <c r="C24" s="37" t="s">
        <v>390</v>
      </c>
      <c r="D24" s="18">
        <v>1929.8000000000002</v>
      </c>
      <c r="E24" s="18">
        <f>Таблица313[[#This Row],[Розница]]*80%</f>
        <v>1543.8400000000001</v>
      </c>
      <c r="F24" s="18">
        <f>Таблица313[[#This Row],[Розница]]*70%</f>
        <v>1350.8600000000001</v>
      </c>
      <c r="G24" s="18">
        <f>Таблица313[[#This Row],[Розница]]*65%</f>
        <v>1254.3700000000001</v>
      </c>
      <c r="H24" s="12"/>
    </row>
    <row r="25" spans="1:8" ht="75" hidden="1">
      <c r="A25" s="12"/>
      <c r="B25" s="32">
        <v>133830</v>
      </c>
      <c r="C25" s="37" t="s">
        <v>391</v>
      </c>
      <c r="D25" s="18">
        <v>3149.8</v>
      </c>
      <c r="E25" s="18">
        <f>Таблица313[[#This Row],[Розница]]*80%</f>
        <v>2519.84</v>
      </c>
      <c r="F25" s="18">
        <f>Таблица313[[#This Row],[Розница]]*70%</f>
        <v>2204.86</v>
      </c>
      <c r="G25" s="18">
        <f>Таблица313[[#This Row],[Розница]]*65%</f>
        <v>2047.3700000000001</v>
      </c>
      <c r="H25" s="12"/>
    </row>
    <row r="26" spans="1:8" ht="75">
      <c r="A26" s="12"/>
      <c r="B26" s="32">
        <v>133831</v>
      </c>
      <c r="C26" s="37" t="s">
        <v>392</v>
      </c>
      <c r="D26" s="18">
        <v>1409.8000000000002</v>
      </c>
      <c r="E26" s="18">
        <f>Таблица313[[#This Row],[Розница]]*80%</f>
        <v>1127.8400000000001</v>
      </c>
      <c r="F26" s="18">
        <f>Таблица313[[#This Row],[Розница]]*70%</f>
        <v>986.86</v>
      </c>
      <c r="G26" s="18">
        <f>Таблица313[[#This Row],[Розница]]*65%</f>
        <v>916.37000000000012</v>
      </c>
      <c r="H26" s="12"/>
    </row>
    <row r="27" spans="1:8" ht="90" hidden="1">
      <c r="A27" s="12"/>
      <c r="B27" s="32">
        <v>133832</v>
      </c>
      <c r="C27" s="37" t="s">
        <v>393</v>
      </c>
      <c r="D27" s="18">
        <v>2229.8000000000002</v>
      </c>
      <c r="E27" s="18">
        <f>Таблица313[[#This Row],[Розница]]*80%</f>
        <v>1783.8400000000001</v>
      </c>
      <c r="F27" s="18">
        <f>Таблица313[[#This Row],[Розница]]*70%</f>
        <v>1560.8600000000001</v>
      </c>
      <c r="G27" s="18">
        <f>Таблица313[[#This Row],[Розница]]*65%</f>
        <v>1449.3700000000001</v>
      </c>
      <c r="H27" s="12"/>
    </row>
    <row r="28" spans="1:8" ht="90" hidden="1">
      <c r="A28" s="12"/>
      <c r="B28" s="32">
        <v>133833</v>
      </c>
      <c r="C28" s="37" t="s">
        <v>394</v>
      </c>
      <c r="D28" s="18">
        <v>3149.8</v>
      </c>
      <c r="E28" s="18">
        <f>Таблица313[[#This Row],[Розница]]*80%</f>
        <v>2519.84</v>
      </c>
      <c r="F28" s="18">
        <f>Таблица313[[#This Row],[Розница]]*70%</f>
        <v>2204.86</v>
      </c>
      <c r="G28" s="18">
        <f>Таблица313[[#This Row],[Розница]]*65%</f>
        <v>2047.3700000000001</v>
      </c>
      <c r="H28" s="12"/>
    </row>
    <row r="29" spans="1:8">
      <c r="A29" s="12"/>
      <c r="B29" s="16" t="s">
        <v>395</v>
      </c>
      <c r="C29" s="37"/>
      <c r="D29" s="18"/>
      <c r="E29" s="18"/>
      <c r="F29" s="18"/>
      <c r="G29" s="18"/>
      <c r="H29" s="12"/>
    </row>
    <row r="30" spans="1:8" ht="60">
      <c r="A30" s="12"/>
      <c r="B30" s="32">
        <v>133834</v>
      </c>
      <c r="C30" s="37" t="s">
        <v>396</v>
      </c>
      <c r="D30" s="18">
        <v>569.80000000000007</v>
      </c>
      <c r="E30" s="18">
        <f>Таблица313[[#This Row],[Розница]]*80%</f>
        <v>455.84000000000009</v>
      </c>
      <c r="F30" s="18">
        <f>Таблица313[[#This Row],[Розница]]*70%</f>
        <v>398.86</v>
      </c>
      <c r="G30" s="18">
        <f>Таблица313[[#This Row],[Розница]]*65%</f>
        <v>370.37000000000006</v>
      </c>
      <c r="H30" s="12"/>
    </row>
    <row r="31" spans="1:8" ht="60">
      <c r="A31" s="12"/>
      <c r="B31" s="32">
        <v>133835</v>
      </c>
      <c r="C31" s="37" t="s">
        <v>397</v>
      </c>
      <c r="D31" s="18">
        <v>1189.8</v>
      </c>
      <c r="E31" s="18">
        <f>Таблица313[[#This Row],[Розница]]*80%</f>
        <v>951.84</v>
      </c>
      <c r="F31" s="18">
        <f>Таблица313[[#This Row],[Розница]]*70%</f>
        <v>832.8599999999999</v>
      </c>
      <c r="G31" s="18">
        <f>Таблица313[[#This Row],[Розница]]*65%</f>
        <v>773.37</v>
      </c>
      <c r="H31" s="12"/>
    </row>
    <row r="32" spans="1:8" ht="75" hidden="1">
      <c r="A32" s="12"/>
      <c r="B32" s="32">
        <v>133836</v>
      </c>
      <c r="C32" s="37" t="s">
        <v>398</v>
      </c>
      <c r="D32" s="18">
        <v>2009.8000000000002</v>
      </c>
      <c r="E32" s="18">
        <f>Таблица313[[#This Row],[Розница]]*80%</f>
        <v>1607.8400000000001</v>
      </c>
      <c r="F32" s="18">
        <f>Таблица313[[#This Row],[Розница]]*70%</f>
        <v>1406.8600000000001</v>
      </c>
      <c r="G32" s="18">
        <f>Таблица313[[#This Row],[Розница]]*65%</f>
        <v>1306.3700000000001</v>
      </c>
      <c r="H32" s="12"/>
    </row>
    <row r="33" spans="1:8">
      <c r="A33" s="26"/>
      <c r="B33" s="35"/>
      <c r="C33" s="38"/>
      <c r="D33" s="36">
        <v>1489</v>
      </c>
      <c r="E33" s="40">
        <f>Таблица313[[#This Row],[Розница]]*80%</f>
        <v>1191.2</v>
      </c>
      <c r="F33" s="40">
        <f>Таблица313[[#This Row],[Розница]]*70%</f>
        <v>1042.3</v>
      </c>
      <c r="G33" s="36">
        <f>Таблица313[[#This Row],[Розница]]*65%</f>
        <v>967.85</v>
      </c>
      <c r="H33" s="26"/>
    </row>
    <row r="34" spans="1:8" ht="60">
      <c r="A34" s="12"/>
      <c r="B34" s="32">
        <v>133837</v>
      </c>
      <c r="C34" s="37" t="s">
        <v>399</v>
      </c>
      <c r="D34" s="18">
        <v>569.80000000000007</v>
      </c>
      <c r="E34" s="18">
        <f>Таблица313[[#This Row],[Розница]]*80%</f>
        <v>455.84000000000009</v>
      </c>
      <c r="F34" s="18">
        <f>Таблица313[[#This Row],[Розница]]*70%</f>
        <v>398.86</v>
      </c>
      <c r="G34" s="18">
        <f>Таблица313[[#This Row],[Розница]]*65%</f>
        <v>370.37000000000006</v>
      </c>
      <c r="H34" s="12"/>
    </row>
    <row r="35" spans="1:8" ht="75">
      <c r="A35" s="12"/>
      <c r="B35" s="32">
        <v>133838</v>
      </c>
      <c r="C35" s="37" t="s">
        <v>400</v>
      </c>
      <c r="D35" s="18">
        <v>1189.8</v>
      </c>
      <c r="E35" s="18">
        <f>Таблица313[[#This Row],[Розница]]*80%</f>
        <v>951.84</v>
      </c>
      <c r="F35" s="18">
        <f>Таблица313[[#This Row],[Розница]]*70%</f>
        <v>832.8599999999999</v>
      </c>
      <c r="G35" s="18">
        <f>Таблица313[[#This Row],[Розница]]*65%</f>
        <v>773.37</v>
      </c>
      <c r="H35" s="12"/>
    </row>
    <row r="36" spans="1:8" ht="75" hidden="1">
      <c r="A36" s="12"/>
      <c r="B36" s="32">
        <v>133839</v>
      </c>
      <c r="C36" s="37" t="s">
        <v>401</v>
      </c>
      <c r="D36" s="18">
        <v>2009.8000000000002</v>
      </c>
      <c r="E36" s="18">
        <f>Таблица313[[#This Row],[Розница]]*80%</f>
        <v>1607.8400000000001</v>
      </c>
      <c r="F36" s="18">
        <f>Таблица313[[#This Row],[Розница]]*70%</f>
        <v>1406.8600000000001</v>
      </c>
      <c r="G36" s="18">
        <f>Таблица313[[#This Row],[Розница]]*65%</f>
        <v>1306.3700000000001</v>
      </c>
      <c r="H36" s="12"/>
    </row>
    <row r="37" spans="1:8">
      <c r="A37" s="26"/>
      <c r="B37" s="35"/>
      <c r="C37" s="38"/>
      <c r="D37" s="36">
        <v>1489</v>
      </c>
      <c r="E37" s="40">
        <f>Таблица313[[#This Row],[Розница]]*80%</f>
        <v>1191.2</v>
      </c>
      <c r="F37" s="40">
        <f>Таблица313[[#This Row],[Розница]]*70%</f>
        <v>1042.3</v>
      </c>
      <c r="G37" s="36">
        <f>Таблица313[[#This Row],[Розница]]*65%</f>
        <v>967.85</v>
      </c>
      <c r="H37" s="26"/>
    </row>
    <row r="51" spans="1:1" hidden="1"/>
    <row r="52" spans="1:1" hidden="1"/>
    <row r="53" spans="1:1" hidden="1">
      <c r="A53" t="s">
        <v>520</v>
      </c>
    </row>
    <row r="54" spans="1:1" hidden="1">
      <c r="A54" t="s">
        <v>521</v>
      </c>
    </row>
    <row r="55" spans="1:1" hidden="1">
      <c r="A55" t="s">
        <v>522</v>
      </c>
    </row>
    <row r="56" spans="1:1" hidden="1">
      <c r="A56" t="s">
        <v>523</v>
      </c>
    </row>
    <row r="57" spans="1:1" hidden="1">
      <c r="A57" t="s">
        <v>524</v>
      </c>
    </row>
  </sheetData>
  <dataValidations count="1">
    <dataValidation type="list" allowBlank="1" showInputMessage="1" showErrorMessage="1" sqref="A6:A37">
      <formula1>$A$52:$A$57</formula1>
    </dataValidation>
  </dataValidations>
  <hyperlinks>
    <hyperlink ref="D2" r:id="rId1"/>
    <hyperlink ref="D3" r:id="rId2"/>
    <hyperlink ref="D4" r:id="rId3"/>
  </hyperlinks>
  <pageMargins left="0.70866141732283472" right="0.70866141732283472" top="0.74803149606299213" bottom="0.74803149606299213" header="0.31496062992125984" footer="0.31496062992125984"/>
  <pageSetup paperSize="9" scale="54" fitToHeight="0" orientation="landscape" r:id="rId4"/>
  <drawing r:id="rId5"/>
  <tableParts count="1">
    <tablePart r:id="rId6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31"/>
  <sheetViews>
    <sheetView showGridLines="0" showRowColHeaders="0" workbookViewId="0">
      <pane ySplit="5" topLeftCell="A6" activePane="bottomLeft" state="frozen"/>
      <selection pane="bottomLeft" activeCell="C1" sqref="C1"/>
    </sheetView>
  </sheetViews>
  <sheetFormatPr defaultRowHeight="18"/>
  <cols>
    <col min="1" max="1" width="14.26953125" customWidth="1"/>
    <col min="2" max="2" width="8.453125" customWidth="1"/>
    <col min="3" max="3" width="57.6328125" customWidth="1"/>
    <col min="4" max="4" width="12.6328125" customWidth="1"/>
    <col min="5" max="5" width="11.08984375" customWidth="1"/>
    <col min="6" max="6" width="16.81640625" customWidth="1"/>
    <col min="7" max="7" width="21.453125" customWidth="1"/>
    <col min="8" max="8" width="12" customWidth="1"/>
  </cols>
  <sheetData>
    <row r="1" spans="1:7" ht="33">
      <c r="C1" s="43" t="s">
        <v>241</v>
      </c>
      <c r="D1" s="41" t="s">
        <v>538</v>
      </c>
    </row>
    <row r="2" spans="1:7">
      <c r="C2" s="52" t="s">
        <v>243</v>
      </c>
      <c r="D2" s="4" t="s">
        <v>245</v>
      </c>
    </row>
    <row r="3" spans="1:7">
      <c r="C3" s="52" t="s">
        <v>241</v>
      </c>
      <c r="D3" s="4" t="s">
        <v>246</v>
      </c>
    </row>
    <row r="4" spans="1:7">
      <c r="C4" s="52" t="s">
        <v>242</v>
      </c>
      <c r="D4" s="4" t="s">
        <v>247</v>
      </c>
    </row>
    <row r="5" spans="1:7">
      <c r="A5" s="61" t="s">
        <v>2</v>
      </c>
      <c r="B5" s="80" t="s">
        <v>0</v>
      </c>
      <c r="C5" s="61" t="s">
        <v>1</v>
      </c>
      <c r="D5" s="80" t="s">
        <v>3</v>
      </c>
      <c r="E5" s="80" t="s">
        <v>88</v>
      </c>
    </row>
    <row r="6" spans="1:7">
      <c r="A6" s="34"/>
      <c r="B6" s="65" t="s">
        <v>541</v>
      </c>
      <c r="C6" s="66"/>
      <c r="D6" s="67"/>
      <c r="E6" s="42"/>
    </row>
    <row r="7" spans="1:7">
      <c r="A7" s="33"/>
      <c r="B7" s="63">
        <v>135378</v>
      </c>
      <c r="C7" s="64" t="s">
        <v>542</v>
      </c>
      <c r="D7" s="75">
        <v>5400</v>
      </c>
    </row>
    <row r="8" spans="1:7">
      <c r="A8" s="33"/>
      <c r="B8" s="63">
        <v>135379</v>
      </c>
      <c r="C8" s="64" t="s">
        <v>543</v>
      </c>
      <c r="D8" s="75">
        <v>10300</v>
      </c>
    </row>
    <row r="9" spans="1:7">
      <c r="A9" s="33"/>
      <c r="B9" s="63">
        <v>135380</v>
      </c>
      <c r="C9" s="64" t="s">
        <v>544</v>
      </c>
      <c r="D9" s="75">
        <v>20000</v>
      </c>
    </row>
    <row r="10" spans="1:7">
      <c r="B10" s="12"/>
      <c r="C10" s="17"/>
      <c r="D10" s="44"/>
      <c r="E10" s="44"/>
      <c r="F10" s="44"/>
      <c r="G10" s="44"/>
    </row>
    <row r="11" spans="1:7">
      <c r="B11" s="12"/>
      <c r="C11" s="17"/>
      <c r="D11" s="44"/>
      <c r="E11" s="44"/>
      <c r="F11" s="44"/>
      <c r="G11" s="44"/>
    </row>
    <row r="12" spans="1:7">
      <c r="B12" s="12"/>
      <c r="C12" s="17"/>
      <c r="D12" s="44"/>
      <c r="E12" s="44"/>
      <c r="F12" s="44"/>
      <c r="G12" s="44"/>
    </row>
    <row r="13" spans="1:7">
      <c r="B13" s="12"/>
      <c r="C13" s="17"/>
      <c r="D13" s="44"/>
      <c r="E13" s="44"/>
      <c r="F13" s="44"/>
      <c r="G13" s="44"/>
    </row>
    <row r="24" spans="1:1" hidden="1"/>
    <row r="25" spans="1:1" hidden="1"/>
    <row r="26" spans="1:1" hidden="1">
      <c r="A26" t="s">
        <v>520</v>
      </c>
    </row>
    <row r="27" spans="1:1" hidden="1">
      <c r="A27" t="s">
        <v>521</v>
      </c>
    </row>
    <row r="28" spans="1:1" hidden="1">
      <c r="A28" t="s">
        <v>522</v>
      </c>
    </row>
    <row r="29" spans="1:1" hidden="1">
      <c r="A29" t="s">
        <v>523</v>
      </c>
    </row>
    <row r="30" spans="1:1" hidden="1">
      <c r="A30" t="s">
        <v>524</v>
      </c>
    </row>
    <row r="31" spans="1:1" hidden="1">
      <c r="A31" t="s">
        <v>539</v>
      </c>
    </row>
  </sheetData>
  <sheetProtection sheet="1" objects="1" scenarios="1"/>
  <dataValidations count="1">
    <dataValidation type="list" allowBlank="1" showInputMessage="1" showErrorMessage="1" sqref="A6:A9">
      <formula1>$A$25:$A$31</formula1>
    </dataValidation>
  </dataValidations>
  <hyperlinks>
    <hyperlink ref="D2" r:id="rId1"/>
    <hyperlink ref="D3" r:id="rId2"/>
    <hyperlink ref="D4" r:id="rId3"/>
  </hyperlinks>
  <pageMargins left="0.7" right="0.7" top="0.75" bottom="0.75" header="0.3" footer="0.3"/>
  <drawing r:id="rId4"/>
  <tableParts count="1"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681"/>
  <sheetViews>
    <sheetView showGridLines="0" showRowColHeaders="0" workbookViewId="0">
      <pane ySplit="5" topLeftCell="A6" activePane="bottomLeft" state="frozen"/>
      <selection pane="bottomLeft" activeCell="C1" sqref="C1"/>
    </sheetView>
  </sheetViews>
  <sheetFormatPr defaultRowHeight="18"/>
  <cols>
    <col min="1" max="1" width="14.26953125" customWidth="1"/>
    <col min="2" max="2" width="8.453125" customWidth="1"/>
    <col min="3" max="3" width="57.6328125" customWidth="1"/>
    <col min="4" max="4" width="12.6328125" customWidth="1"/>
    <col min="5" max="5" width="11.08984375" customWidth="1"/>
    <col min="6" max="6" width="16.81640625" customWidth="1"/>
    <col min="7" max="7" width="21.453125" customWidth="1"/>
    <col min="8" max="8" width="11.453125" bestFit="1" customWidth="1"/>
  </cols>
  <sheetData>
    <row r="1" spans="1:8" ht="33">
      <c r="A1" s="6"/>
      <c r="B1" s="6"/>
      <c r="C1" s="43" t="s">
        <v>525</v>
      </c>
      <c r="D1" s="41" t="s">
        <v>538</v>
      </c>
      <c r="E1" s="6"/>
      <c r="F1" s="31"/>
      <c r="G1" s="6"/>
      <c r="H1" s="6"/>
    </row>
    <row r="2" spans="1:8">
      <c r="C2" s="52" t="s">
        <v>243</v>
      </c>
      <c r="D2" s="4" t="s">
        <v>245</v>
      </c>
    </row>
    <row r="3" spans="1:8">
      <c r="C3" s="52" t="s">
        <v>241</v>
      </c>
      <c r="D3" s="4" t="s">
        <v>246</v>
      </c>
    </row>
    <row r="4" spans="1:8">
      <c r="C4" s="52" t="s">
        <v>242</v>
      </c>
      <c r="D4" s="4" t="s">
        <v>247</v>
      </c>
    </row>
    <row r="5" spans="1:8">
      <c r="A5" s="51" t="s">
        <v>2</v>
      </c>
      <c r="B5" s="79" t="s">
        <v>0</v>
      </c>
      <c r="C5" s="51" t="s">
        <v>1</v>
      </c>
      <c r="D5" s="79" t="s">
        <v>3</v>
      </c>
      <c r="E5" s="79" t="s">
        <v>88</v>
      </c>
    </row>
    <row r="6" spans="1:8">
      <c r="A6" s="33" t="s">
        <v>522</v>
      </c>
      <c r="B6" s="50" t="s">
        <v>540</v>
      </c>
      <c r="C6" s="54"/>
      <c r="D6" s="72"/>
      <c r="E6" s="29"/>
    </row>
    <row r="7" spans="1:8">
      <c r="A7" s="33" t="s">
        <v>522</v>
      </c>
      <c r="B7" s="55">
        <v>135304</v>
      </c>
      <c r="C7" s="54" t="s">
        <v>540</v>
      </c>
      <c r="D7" s="72">
        <v>2500</v>
      </c>
      <c r="E7" s="29"/>
    </row>
    <row r="8" spans="1:8">
      <c r="A8" s="33"/>
      <c r="B8" s="56" t="s">
        <v>9</v>
      </c>
      <c r="C8" s="54"/>
      <c r="D8" s="72"/>
      <c r="E8" s="11"/>
    </row>
    <row r="9" spans="1:8">
      <c r="A9" s="33"/>
      <c r="B9" s="55">
        <v>25281</v>
      </c>
      <c r="C9" s="54" t="s">
        <v>7</v>
      </c>
      <c r="D9" s="72">
        <v>10000</v>
      </c>
      <c r="E9" s="11"/>
    </row>
    <row r="10" spans="1:8" ht="30">
      <c r="A10" s="33"/>
      <c r="B10" s="55">
        <v>116692</v>
      </c>
      <c r="C10" s="54" t="s">
        <v>8</v>
      </c>
      <c r="D10" s="72">
        <v>1700</v>
      </c>
      <c r="E10" s="11"/>
    </row>
    <row r="11" spans="1:8">
      <c r="A11" s="33"/>
      <c r="B11" s="56" t="s">
        <v>10</v>
      </c>
      <c r="C11" s="54"/>
      <c r="D11" s="72"/>
      <c r="E11" s="11"/>
    </row>
    <row r="12" spans="1:8">
      <c r="A12" s="33"/>
      <c r="B12" s="55">
        <v>30401</v>
      </c>
      <c r="C12" s="54" t="s">
        <v>11</v>
      </c>
      <c r="D12" s="72">
        <v>4500</v>
      </c>
      <c r="E12" s="11"/>
    </row>
    <row r="13" spans="1:8">
      <c r="A13" s="33"/>
      <c r="B13" s="55">
        <v>38045</v>
      </c>
      <c r="C13" s="54" t="s">
        <v>12</v>
      </c>
      <c r="D13" s="72">
        <v>4500</v>
      </c>
      <c r="E13" s="11"/>
    </row>
    <row r="14" spans="1:8">
      <c r="A14" s="33"/>
      <c r="B14" s="55">
        <v>32742</v>
      </c>
      <c r="C14" s="54" t="s">
        <v>13</v>
      </c>
      <c r="D14" s="72">
        <v>2700</v>
      </c>
      <c r="E14" s="11"/>
    </row>
    <row r="15" spans="1:8">
      <c r="A15" s="33"/>
      <c r="B15" s="55">
        <v>35494</v>
      </c>
      <c r="C15" s="54" t="s">
        <v>14</v>
      </c>
      <c r="D15" s="72">
        <v>4500</v>
      </c>
      <c r="E15" s="11"/>
    </row>
    <row r="16" spans="1:8">
      <c r="A16" s="33"/>
      <c r="B16" s="55">
        <v>131323</v>
      </c>
      <c r="C16" s="54" t="s">
        <v>15</v>
      </c>
      <c r="D16" s="72">
        <v>2000</v>
      </c>
      <c r="E16" s="11"/>
    </row>
    <row r="17" spans="1:5">
      <c r="A17" s="33"/>
      <c r="B17" s="55">
        <v>88224</v>
      </c>
      <c r="C17" s="54" t="s">
        <v>16</v>
      </c>
      <c r="D17" s="72">
        <v>9000</v>
      </c>
      <c r="E17" s="11"/>
    </row>
    <row r="18" spans="1:5">
      <c r="A18" s="33"/>
      <c r="B18" s="56" t="s">
        <v>17</v>
      </c>
      <c r="C18" s="54"/>
      <c r="D18" s="72"/>
      <c r="E18" s="11"/>
    </row>
    <row r="19" spans="1:5">
      <c r="A19" s="33"/>
      <c r="B19" s="55">
        <v>25409</v>
      </c>
      <c r="C19" s="54" t="s">
        <v>18</v>
      </c>
      <c r="D19" s="72">
        <v>12000</v>
      </c>
      <c r="E19" s="11"/>
    </row>
    <row r="20" spans="1:5" ht="30">
      <c r="A20" s="33"/>
      <c r="B20" s="55">
        <v>116693</v>
      </c>
      <c r="C20" s="54" t="s">
        <v>19</v>
      </c>
      <c r="D20" s="72">
        <v>1700</v>
      </c>
      <c r="E20" s="11"/>
    </row>
    <row r="21" spans="1:5">
      <c r="A21" s="33"/>
      <c r="B21" s="56" t="s">
        <v>20</v>
      </c>
      <c r="C21" s="54"/>
      <c r="D21" s="72"/>
      <c r="E21" s="11"/>
    </row>
    <row r="22" spans="1:5">
      <c r="A22" s="33"/>
      <c r="B22" s="55">
        <v>30401</v>
      </c>
      <c r="C22" s="54" t="s">
        <v>11</v>
      </c>
      <c r="D22" s="72">
        <v>4500</v>
      </c>
      <c r="E22" s="11"/>
    </row>
    <row r="23" spans="1:5">
      <c r="A23" s="33"/>
      <c r="B23" s="55">
        <v>38045</v>
      </c>
      <c r="C23" s="54" t="s">
        <v>12</v>
      </c>
      <c r="D23" s="72">
        <v>4500</v>
      </c>
      <c r="E23" s="11"/>
    </row>
    <row r="24" spans="1:5">
      <c r="A24" s="33"/>
      <c r="B24" s="55">
        <v>32742</v>
      </c>
      <c r="C24" s="54" t="s">
        <v>13</v>
      </c>
      <c r="D24" s="72">
        <v>2700</v>
      </c>
      <c r="E24" s="11"/>
    </row>
    <row r="25" spans="1:5">
      <c r="A25" s="33"/>
      <c r="B25" s="55">
        <v>35494</v>
      </c>
      <c r="C25" s="54" t="s">
        <v>14</v>
      </c>
      <c r="D25" s="72">
        <v>4500</v>
      </c>
      <c r="E25" s="11"/>
    </row>
    <row r="26" spans="1:5">
      <c r="A26" s="33"/>
      <c r="B26" s="55">
        <v>131323</v>
      </c>
      <c r="C26" s="54" t="s">
        <v>15</v>
      </c>
      <c r="D26" s="72">
        <v>2000</v>
      </c>
      <c r="E26" s="11"/>
    </row>
    <row r="27" spans="1:5">
      <c r="A27" s="33"/>
      <c r="B27" s="55">
        <v>88224</v>
      </c>
      <c r="C27" s="54" t="s">
        <v>16</v>
      </c>
      <c r="D27" s="72">
        <v>9000</v>
      </c>
      <c r="E27" s="11"/>
    </row>
    <row r="28" spans="1:5">
      <c r="A28" s="33"/>
      <c r="B28" s="56" t="s">
        <v>21</v>
      </c>
      <c r="C28" s="54"/>
      <c r="D28" s="72"/>
      <c r="E28" s="11"/>
    </row>
    <row r="29" spans="1:5">
      <c r="A29" s="33"/>
      <c r="B29" s="55">
        <v>46933</v>
      </c>
      <c r="C29" s="54" t="s">
        <v>22</v>
      </c>
      <c r="D29" s="72">
        <v>13000</v>
      </c>
      <c r="E29" s="11"/>
    </row>
    <row r="30" spans="1:5" ht="30">
      <c r="A30" s="33"/>
      <c r="B30" s="55">
        <v>129984</v>
      </c>
      <c r="C30" s="54" t="s">
        <v>23</v>
      </c>
      <c r="D30" s="72">
        <v>21000</v>
      </c>
      <c r="E30" s="11"/>
    </row>
    <row r="31" spans="1:5">
      <c r="A31" s="33"/>
      <c r="B31" s="55">
        <v>124712</v>
      </c>
      <c r="C31" s="54" t="s">
        <v>24</v>
      </c>
      <c r="D31" s="72">
        <v>10800</v>
      </c>
      <c r="E31" s="11"/>
    </row>
    <row r="32" spans="1:5" ht="30">
      <c r="A32" s="33"/>
      <c r="B32" s="55">
        <v>129985</v>
      </c>
      <c r="C32" s="54" t="s">
        <v>25</v>
      </c>
      <c r="D32" s="72">
        <v>18800</v>
      </c>
      <c r="E32" s="11"/>
    </row>
    <row r="33" spans="1:5">
      <c r="A33" s="33"/>
      <c r="B33" s="55">
        <v>105239</v>
      </c>
      <c r="C33" s="54" t="s">
        <v>26</v>
      </c>
      <c r="D33" s="72">
        <v>5000</v>
      </c>
      <c r="E33" s="11"/>
    </row>
    <row r="34" spans="1:5">
      <c r="A34" s="33"/>
      <c r="B34" s="55">
        <v>129986</v>
      </c>
      <c r="C34" s="54" t="s">
        <v>27</v>
      </c>
      <c r="D34" s="72">
        <v>13000</v>
      </c>
      <c r="E34" s="11"/>
    </row>
    <row r="35" spans="1:5">
      <c r="A35" s="33"/>
      <c r="B35" s="55">
        <v>43440</v>
      </c>
      <c r="C35" s="54" t="s">
        <v>28</v>
      </c>
      <c r="D35" s="72">
        <v>8400</v>
      </c>
      <c r="E35" s="11"/>
    </row>
    <row r="36" spans="1:5">
      <c r="A36" s="33"/>
      <c r="B36" s="55">
        <v>124713</v>
      </c>
      <c r="C36" s="54" t="s">
        <v>29</v>
      </c>
      <c r="D36" s="72">
        <v>7200</v>
      </c>
      <c r="E36" s="11"/>
    </row>
    <row r="37" spans="1:5" ht="30">
      <c r="A37" s="33"/>
      <c r="B37" s="55">
        <v>116694</v>
      </c>
      <c r="C37" s="54" t="s">
        <v>30</v>
      </c>
      <c r="D37" s="72">
        <v>1700</v>
      </c>
      <c r="E37" s="11"/>
    </row>
    <row r="38" spans="1:5">
      <c r="A38" s="33"/>
      <c r="B38" s="56" t="s">
        <v>31</v>
      </c>
      <c r="C38" s="54"/>
      <c r="D38" s="72"/>
      <c r="E38" s="11"/>
    </row>
    <row r="39" spans="1:5">
      <c r="A39" s="33"/>
      <c r="B39" s="55">
        <v>131649</v>
      </c>
      <c r="C39" s="54" t="s">
        <v>32</v>
      </c>
      <c r="D39" s="72">
        <v>1000</v>
      </c>
      <c r="E39" s="11"/>
    </row>
    <row r="40" spans="1:5">
      <c r="A40" s="33"/>
      <c r="B40" s="55">
        <v>69826</v>
      </c>
      <c r="C40" s="54" t="s">
        <v>33</v>
      </c>
      <c r="D40" s="72">
        <v>4000</v>
      </c>
      <c r="E40" s="11"/>
    </row>
    <row r="41" spans="1:5">
      <c r="A41" s="33"/>
      <c r="B41" s="55">
        <v>94073</v>
      </c>
      <c r="C41" s="54" t="s">
        <v>34</v>
      </c>
      <c r="D41" s="72">
        <v>7000</v>
      </c>
      <c r="E41" s="11"/>
    </row>
    <row r="42" spans="1:5">
      <c r="A42" s="33"/>
      <c r="B42" s="55">
        <v>88224</v>
      </c>
      <c r="C42" s="54" t="s">
        <v>16</v>
      </c>
      <c r="D42" s="72">
        <v>9000</v>
      </c>
      <c r="E42" s="11"/>
    </row>
    <row r="43" spans="1:5">
      <c r="A43" s="33"/>
      <c r="B43" s="55">
        <v>95808</v>
      </c>
      <c r="C43" s="54" t="s">
        <v>35</v>
      </c>
      <c r="D43" s="72">
        <v>12000</v>
      </c>
      <c r="E43" s="11"/>
    </row>
    <row r="44" spans="1:5">
      <c r="A44" s="33"/>
      <c r="B44" s="55">
        <v>109000</v>
      </c>
      <c r="C44" s="54" t="s">
        <v>36</v>
      </c>
      <c r="D44" s="72">
        <v>21000</v>
      </c>
      <c r="E44" s="11"/>
    </row>
    <row r="45" spans="1:5">
      <c r="A45" s="33"/>
      <c r="B45" s="56" t="s">
        <v>37</v>
      </c>
      <c r="C45" s="54"/>
      <c r="D45" s="72"/>
      <c r="E45" s="11"/>
    </row>
    <row r="46" spans="1:5">
      <c r="A46" s="33"/>
      <c r="B46" s="55">
        <v>117042</v>
      </c>
      <c r="C46" s="54" t="s">
        <v>37</v>
      </c>
      <c r="D46" s="72">
        <v>8000</v>
      </c>
      <c r="E46" s="11"/>
    </row>
    <row r="47" spans="1:5">
      <c r="A47" s="33"/>
      <c r="B47" s="55">
        <v>129988</v>
      </c>
      <c r="C47" s="54" t="s">
        <v>38</v>
      </c>
      <c r="D47" s="72">
        <v>16000</v>
      </c>
      <c r="E47" s="11"/>
    </row>
    <row r="48" spans="1:5">
      <c r="A48" s="33"/>
      <c r="B48" s="56" t="s">
        <v>39</v>
      </c>
      <c r="C48" s="54"/>
      <c r="D48" s="72"/>
      <c r="E48" s="11"/>
    </row>
    <row r="49" spans="1:5" ht="30">
      <c r="A49" s="33"/>
      <c r="B49" s="55">
        <v>93653</v>
      </c>
      <c r="C49" s="54" t="s">
        <v>40</v>
      </c>
      <c r="D49" s="72">
        <v>17000</v>
      </c>
      <c r="E49" s="11"/>
    </row>
    <row r="50" spans="1:5" ht="30">
      <c r="A50" s="33"/>
      <c r="B50" s="55">
        <v>129989</v>
      </c>
      <c r="C50" s="54" t="s">
        <v>41</v>
      </c>
      <c r="D50" s="72">
        <v>25000</v>
      </c>
      <c r="E50" s="11"/>
    </row>
    <row r="51" spans="1:5" ht="30">
      <c r="A51" s="33"/>
      <c r="B51" s="55">
        <v>124714</v>
      </c>
      <c r="C51" s="54" t="s">
        <v>42</v>
      </c>
      <c r="D51" s="72">
        <v>14800</v>
      </c>
      <c r="E51" s="11"/>
    </row>
    <row r="52" spans="1:5" ht="30">
      <c r="A52" s="33"/>
      <c r="B52" s="55">
        <v>129990</v>
      </c>
      <c r="C52" s="54" t="s">
        <v>43</v>
      </c>
      <c r="D52" s="72">
        <v>22800</v>
      </c>
      <c r="E52" s="11"/>
    </row>
    <row r="53" spans="1:5">
      <c r="A53" s="33"/>
      <c r="B53" s="55">
        <v>69825</v>
      </c>
      <c r="C53" s="54" t="s">
        <v>44</v>
      </c>
      <c r="D53" s="72">
        <v>10000</v>
      </c>
      <c r="E53" s="11"/>
    </row>
    <row r="54" spans="1:5">
      <c r="A54" s="33"/>
      <c r="B54" s="55">
        <v>124715</v>
      </c>
      <c r="C54" s="54" t="s">
        <v>45</v>
      </c>
      <c r="D54" s="72">
        <v>9000</v>
      </c>
      <c r="E54" s="11"/>
    </row>
    <row r="55" spans="1:5" ht="30">
      <c r="A55" s="33"/>
      <c r="B55" s="55">
        <v>116704</v>
      </c>
      <c r="C55" s="54" t="s">
        <v>46</v>
      </c>
      <c r="D55" s="72">
        <v>1700</v>
      </c>
      <c r="E55" s="11"/>
    </row>
    <row r="56" spans="1:5">
      <c r="A56" s="33"/>
      <c r="B56" s="56" t="s">
        <v>47</v>
      </c>
      <c r="C56" s="54"/>
      <c r="D56" s="72"/>
      <c r="E56" s="11"/>
    </row>
    <row r="57" spans="1:5" ht="30">
      <c r="A57" s="33"/>
      <c r="B57" s="55">
        <v>94075</v>
      </c>
      <c r="C57" s="54" t="s">
        <v>48</v>
      </c>
      <c r="D57" s="72">
        <v>20000</v>
      </c>
      <c r="E57" s="11"/>
    </row>
    <row r="58" spans="1:5" ht="30">
      <c r="A58" s="33"/>
      <c r="B58" s="55">
        <v>129991</v>
      </c>
      <c r="C58" s="54" t="s">
        <v>49</v>
      </c>
      <c r="D58" s="72">
        <v>28000</v>
      </c>
      <c r="E58" s="11"/>
    </row>
    <row r="59" spans="1:5" ht="30">
      <c r="A59" s="33"/>
      <c r="B59" s="55">
        <v>124717</v>
      </c>
      <c r="C59" s="54" t="s">
        <v>50</v>
      </c>
      <c r="D59" s="72">
        <v>17800</v>
      </c>
      <c r="E59" s="11"/>
    </row>
    <row r="60" spans="1:5" ht="30">
      <c r="A60" s="33"/>
      <c r="B60" s="55">
        <v>129992</v>
      </c>
      <c r="C60" s="54" t="s">
        <v>51</v>
      </c>
      <c r="D60" s="72">
        <v>25800</v>
      </c>
      <c r="E60" s="11"/>
    </row>
    <row r="61" spans="1:5">
      <c r="A61" s="33"/>
      <c r="B61" s="55">
        <v>94074</v>
      </c>
      <c r="C61" s="54" t="s">
        <v>52</v>
      </c>
      <c r="D61" s="72">
        <v>14000</v>
      </c>
      <c r="E61" s="11"/>
    </row>
    <row r="62" spans="1:5">
      <c r="A62" s="33"/>
      <c r="B62" s="55">
        <v>124716</v>
      </c>
      <c r="C62" s="54" t="s">
        <v>53</v>
      </c>
      <c r="D62" s="72">
        <v>13000</v>
      </c>
      <c r="E62" s="11"/>
    </row>
    <row r="63" spans="1:5" ht="30">
      <c r="A63" s="33"/>
      <c r="B63" s="55">
        <v>116705</v>
      </c>
      <c r="C63" s="54" t="s">
        <v>54</v>
      </c>
      <c r="D63" s="72">
        <v>1700</v>
      </c>
      <c r="E63" s="11"/>
    </row>
    <row r="64" spans="1:5">
      <c r="A64" s="33"/>
      <c r="B64" s="56" t="s">
        <v>55</v>
      </c>
      <c r="C64" s="54"/>
      <c r="D64" s="72"/>
      <c r="E64" s="11"/>
    </row>
    <row r="65" spans="1:5">
      <c r="A65" s="33"/>
      <c r="B65" s="55">
        <v>113073</v>
      </c>
      <c r="C65" s="54" t="s">
        <v>56</v>
      </c>
      <c r="D65" s="72">
        <v>5000</v>
      </c>
      <c r="E65" s="11"/>
    </row>
    <row r="66" spans="1:5">
      <c r="A66" s="33"/>
      <c r="B66" s="56" t="s">
        <v>57</v>
      </c>
      <c r="C66" s="54"/>
      <c r="D66" s="72"/>
      <c r="E66" s="11"/>
    </row>
    <row r="67" spans="1:5" ht="30">
      <c r="A67" s="33"/>
      <c r="B67" s="55">
        <v>119917</v>
      </c>
      <c r="C67" s="54" t="s">
        <v>58</v>
      </c>
      <c r="D67" s="72">
        <v>16500</v>
      </c>
      <c r="E67" s="11"/>
    </row>
    <row r="68" spans="1:5">
      <c r="A68" s="33"/>
      <c r="B68" s="55">
        <v>124718</v>
      </c>
      <c r="C68" s="54" t="s">
        <v>59</v>
      </c>
      <c r="D68" s="72">
        <v>15500</v>
      </c>
      <c r="E68" s="11"/>
    </row>
    <row r="69" spans="1:5" ht="30">
      <c r="A69" s="33"/>
      <c r="B69" s="55">
        <v>119918</v>
      </c>
      <c r="C69" s="54" t="s">
        <v>60</v>
      </c>
      <c r="D69" s="72">
        <v>18500</v>
      </c>
      <c r="E69" s="11"/>
    </row>
    <row r="70" spans="1:5" ht="30">
      <c r="A70" s="33"/>
      <c r="B70" s="55">
        <v>124719</v>
      </c>
      <c r="C70" s="54" t="s">
        <v>61</v>
      </c>
      <c r="D70" s="72">
        <v>17500</v>
      </c>
      <c r="E70" s="11"/>
    </row>
    <row r="71" spans="1:5" ht="30">
      <c r="A71" s="33"/>
      <c r="B71" s="55">
        <v>119919</v>
      </c>
      <c r="C71" s="54" t="s">
        <v>62</v>
      </c>
      <c r="D71" s="72">
        <v>20500</v>
      </c>
      <c r="E71" s="11"/>
    </row>
    <row r="72" spans="1:5" ht="30">
      <c r="A72" s="33"/>
      <c r="B72" s="55">
        <v>124720</v>
      </c>
      <c r="C72" s="54" t="s">
        <v>63</v>
      </c>
      <c r="D72" s="72">
        <v>19500</v>
      </c>
      <c r="E72" s="11"/>
    </row>
    <row r="73" spans="1:5" ht="30">
      <c r="A73" s="33"/>
      <c r="B73" s="55">
        <v>119920</v>
      </c>
      <c r="C73" s="54" t="s">
        <v>64</v>
      </c>
      <c r="D73" s="72">
        <v>31500</v>
      </c>
      <c r="E73" s="11"/>
    </row>
    <row r="74" spans="1:5" ht="30">
      <c r="A74" s="33"/>
      <c r="B74" s="55">
        <v>124721</v>
      </c>
      <c r="C74" s="54" t="s">
        <v>65</v>
      </c>
      <c r="D74" s="72">
        <v>31500</v>
      </c>
      <c r="E74" s="11"/>
    </row>
    <row r="75" spans="1:5" ht="30">
      <c r="A75" s="33"/>
      <c r="B75" s="55">
        <v>119921</v>
      </c>
      <c r="C75" s="54" t="s">
        <v>66</v>
      </c>
      <c r="D75" s="72">
        <v>57500</v>
      </c>
      <c r="E75" s="11"/>
    </row>
    <row r="76" spans="1:5" ht="30">
      <c r="A76" s="33"/>
      <c r="B76" s="55">
        <v>124722</v>
      </c>
      <c r="C76" s="54" t="s">
        <v>67</v>
      </c>
      <c r="D76" s="72">
        <v>57500</v>
      </c>
      <c r="E76" s="11"/>
    </row>
    <row r="77" spans="1:5" ht="30">
      <c r="A77" s="33"/>
      <c r="B77" s="55">
        <v>119922</v>
      </c>
      <c r="C77" s="54" t="s">
        <v>68</v>
      </c>
      <c r="D77" s="72">
        <v>107500</v>
      </c>
      <c r="E77" s="11"/>
    </row>
    <row r="78" spans="1:5" ht="30">
      <c r="A78" s="33"/>
      <c r="B78" s="55">
        <v>124723</v>
      </c>
      <c r="C78" s="54" t="s">
        <v>69</v>
      </c>
      <c r="D78" s="72">
        <v>107500</v>
      </c>
      <c r="E78" s="11"/>
    </row>
    <row r="79" spans="1:5" ht="30">
      <c r="A79" s="33"/>
      <c r="B79" s="55">
        <v>119923</v>
      </c>
      <c r="C79" s="54" t="s">
        <v>70</v>
      </c>
      <c r="D79" s="72">
        <v>207500</v>
      </c>
      <c r="E79" s="11"/>
    </row>
    <row r="80" spans="1:5" ht="30">
      <c r="A80" s="33"/>
      <c r="B80" s="55">
        <v>124724</v>
      </c>
      <c r="C80" s="54" t="s">
        <v>71</v>
      </c>
      <c r="D80" s="72">
        <v>207500</v>
      </c>
      <c r="E80" s="11"/>
    </row>
    <row r="81" spans="1:5">
      <c r="A81" s="33"/>
      <c r="B81" s="55">
        <v>119910</v>
      </c>
      <c r="C81" s="54" t="s">
        <v>72</v>
      </c>
      <c r="D81" s="72">
        <v>9000</v>
      </c>
      <c r="E81" s="11"/>
    </row>
    <row r="82" spans="1:5">
      <c r="A82" s="33"/>
      <c r="B82" s="55">
        <v>124725</v>
      </c>
      <c r="C82" s="54" t="s">
        <v>73</v>
      </c>
      <c r="D82" s="72">
        <v>8000</v>
      </c>
      <c r="E82" s="11"/>
    </row>
    <row r="83" spans="1:5">
      <c r="A83" s="33"/>
      <c r="B83" s="55">
        <v>119911</v>
      </c>
      <c r="C83" s="54" t="s">
        <v>74</v>
      </c>
      <c r="D83" s="72">
        <v>11000</v>
      </c>
      <c r="E83" s="11"/>
    </row>
    <row r="84" spans="1:5">
      <c r="A84" s="33"/>
      <c r="B84" s="55">
        <v>124726</v>
      </c>
      <c r="C84" s="54" t="s">
        <v>75</v>
      </c>
      <c r="D84" s="72">
        <v>10000</v>
      </c>
      <c r="E84" s="11"/>
    </row>
    <row r="85" spans="1:5">
      <c r="A85" s="33"/>
      <c r="B85" s="55">
        <v>119912</v>
      </c>
      <c r="C85" s="54" t="s">
        <v>76</v>
      </c>
      <c r="D85" s="72">
        <v>13000</v>
      </c>
      <c r="E85" s="11"/>
    </row>
    <row r="86" spans="1:5">
      <c r="A86" s="33"/>
      <c r="B86" s="55">
        <v>124727</v>
      </c>
      <c r="C86" s="54" t="s">
        <v>77</v>
      </c>
      <c r="D86" s="72">
        <v>12000</v>
      </c>
      <c r="E86" s="11"/>
    </row>
    <row r="87" spans="1:5">
      <c r="A87" s="33"/>
      <c r="B87" s="55">
        <v>119913</v>
      </c>
      <c r="C87" s="54" t="s">
        <v>78</v>
      </c>
      <c r="D87" s="72">
        <v>24000</v>
      </c>
      <c r="E87" s="11"/>
    </row>
    <row r="88" spans="1:5">
      <c r="A88" s="33"/>
      <c r="B88" s="55">
        <v>124728</v>
      </c>
      <c r="C88" s="54" t="s">
        <v>79</v>
      </c>
      <c r="D88" s="72">
        <v>24000</v>
      </c>
      <c r="E88" s="11"/>
    </row>
    <row r="89" spans="1:5">
      <c r="A89" s="33"/>
      <c r="B89" s="55">
        <v>119914</v>
      </c>
      <c r="C89" s="54" t="s">
        <v>80</v>
      </c>
      <c r="D89" s="72">
        <v>50000</v>
      </c>
      <c r="E89" s="11"/>
    </row>
    <row r="90" spans="1:5">
      <c r="A90" s="33"/>
      <c r="B90" s="55">
        <v>124729</v>
      </c>
      <c r="C90" s="54" t="s">
        <v>81</v>
      </c>
      <c r="D90" s="72">
        <v>50000</v>
      </c>
      <c r="E90" s="11"/>
    </row>
    <row r="91" spans="1:5">
      <c r="A91" s="33"/>
      <c r="B91" s="55">
        <v>119915</v>
      </c>
      <c r="C91" s="54" t="s">
        <v>82</v>
      </c>
      <c r="D91" s="72">
        <v>100000</v>
      </c>
      <c r="E91" s="11"/>
    </row>
    <row r="92" spans="1:5">
      <c r="A92" s="33"/>
      <c r="B92" s="55">
        <v>124730</v>
      </c>
      <c r="C92" s="54" t="s">
        <v>83</v>
      </c>
      <c r="D92" s="72">
        <v>100000</v>
      </c>
      <c r="E92" s="11"/>
    </row>
    <row r="93" spans="1:5">
      <c r="A93" s="33"/>
      <c r="B93" s="55">
        <v>119916</v>
      </c>
      <c r="C93" s="54" t="s">
        <v>84</v>
      </c>
      <c r="D93" s="72">
        <v>200000</v>
      </c>
      <c r="E93" s="11"/>
    </row>
    <row r="94" spans="1:5">
      <c r="A94" s="33"/>
      <c r="B94" s="55">
        <v>124731</v>
      </c>
      <c r="C94" s="54" t="s">
        <v>85</v>
      </c>
      <c r="D94" s="72">
        <v>200000</v>
      </c>
      <c r="E94" s="11"/>
    </row>
    <row r="95" spans="1:5">
      <c r="A95" s="33"/>
      <c r="B95" s="55">
        <v>119924</v>
      </c>
      <c r="C95" s="54" t="s">
        <v>86</v>
      </c>
      <c r="D95" s="72">
        <v>600</v>
      </c>
      <c r="E95" s="11"/>
    </row>
    <row r="96" spans="1:5" ht="30">
      <c r="A96" s="33"/>
      <c r="B96" s="55">
        <v>119925</v>
      </c>
      <c r="C96" s="54" t="s">
        <v>87</v>
      </c>
      <c r="D96" s="72">
        <v>1700</v>
      </c>
      <c r="E96" s="11"/>
    </row>
    <row r="97" spans="1:5">
      <c r="A97" s="33"/>
      <c r="B97" s="56" t="s">
        <v>515</v>
      </c>
      <c r="C97" s="54"/>
      <c r="D97" s="72"/>
      <c r="E97" s="24"/>
    </row>
    <row r="98" spans="1:5">
      <c r="A98" s="33"/>
      <c r="B98" s="55">
        <v>39412</v>
      </c>
      <c r="C98" s="54" t="s">
        <v>516</v>
      </c>
      <c r="D98" s="72">
        <v>3000</v>
      </c>
      <c r="E98" s="24"/>
    </row>
    <row r="99" spans="1:5">
      <c r="A99" s="33"/>
      <c r="B99" s="55">
        <v>108545</v>
      </c>
      <c r="C99" s="54" t="s">
        <v>519</v>
      </c>
      <c r="D99" s="72">
        <v>1500</v>
      </c>
      <c r="E99" s="24"/>
    </row>
    <row r="100" spans="1:5">
      <c r="A100" s="33"/>
      <c r="B100" s="56" t="s">
        <v>517</v>
      </c>
      <c r="C100" s="54"/>
      <c r="D100" s="72"/>
      <c r="E100" s="24"/>
    </row>
    <row r="101" spans="1:5">
      <c r="A101" s="33"/>
      <c r="B101" s="55">
        <v>130091</v>
      </c>
      <c r="C101" s="54" t="s">
        <v>518</v>
      </c>
      <c r="D101" s="72">
        <v>15000</v>
      </c>
      <c r="E101" s="24"/>
    </row>
    <row r="102" spans="1:5">
      <c r="A102" s="68" t="s">
        <v>520</v>
      </c>
      <c r="B102" s="50" t="s">
        <v>592</v>
      </c>
      <c r="C102" s="70"/>
      <c r="D102" s="77"/>
      <c r="E102" s="85"/>
    </row>
    <row r="103" spans="1:5">
      <c r="A103" s="68" t="s">
        <v>520</v>
      </c>
      <c r="B103" s="69">
        <v>138204</v>
      </c>
      <c r="C103" s="54" t="s">
        <v>593</v>
      </c>
      <c r="D103" s="77">
        <v>8000</v>
      </c>
      <c r="E103" s="85"/>
    </row>
    <row r="104" spans="1:5">
      <c r="A104" s="68" t="s">
        <v>520</v>
      </c>
      <c r="B104" s="69">
        <v>138205</v>
      </c>
      <c r="C104" s="54" t="s">
        <v>594</v>
      </c>
      <c r="D104" s="77">
        <v>6000</v>
      </c>
      <c r="E104" s="85"/>
    </row>
    <row r="105" spans="1:5">
      <c r="A105" s="68" t="s">
        <v>520</v>
      </c>
      <c r="B105" s="69">
        <v>138206</v>
      </c>
      <c r="C105" s="54" t="s">
        <v>595</v>
      </c>
      <c r="D105" s="77">
        <v>1500</v>
      </c>
      <c r="E105" s="85"/>
    </row>
    <row r="106" spans="1:5">
      <c r="A106" s="68" t="s">
        <v>520</v>
      </c>
      <c r="B106" s="69">
        <v>138207</v>
      </c>
      <c r="C106" s="54" t="s">
        <v>596</v>
      </c>
      <c r="D106" s="77">
        <v>1500</v>
      </c>
      <c r="E106" s="85"/>
    </row>
    <row r="107" spans="1:5">
      <c r="A107" s="33" t="s">
        <v>520</v>
      </c>
      <c r="B107" s="55">
        <v>138208</v>
      </c>
      <c r="C107" s="54" t="s">
        <v>597</v>
      </c>
      <c r="D107" s="72">
        <v>1500</v>
      </c>
      <c r="E107" s="86"/>
    </row>
    <row r="108" spans="1:5">
      <c r="A108" s="33" t="s">
        <v>520</v>
      </c>
      <c r="B108" s="55">
        <v>138209</v>
      </c>
      <c r="C108" s="54" t="s">
        <v>598</v>
      </c>
      <c r="D108" s="72">
        <v>1000</v>
      </c>
      <c r="E108" s="86"/>
    </row>
    <row r="109" spans="1:5">
      <c r="A109" s="33" t="s">
        <v>520</v>
      </c>
      <c r="B109" s="55">
        <v>138210</v>
      </c>
      <c r="C109" s="54" t="s">
        <v>599</v>
      </c>
      <c r="D109" s="72">
        <v>6000</v>
      </c>
      <c r="E109" s="86"/>
    </row>
    <row r="110" spans="1:5">
      <c r="A110" s="33" t="s">
        <v>520</v>
      </c>
      <c r="B110" s="55">
        <v>138211</v>
      </c>
      <c r="C110" s="54" t="s">
        <v>600</v>
      </c>
      <c r="D110" s="72">
        <v>1000</v>
      </c>
      <c r="E110" s="86"/>
    </row>
    <row r="111" spans="1:5">
      <c r="A111" s="33" t="s">
        <v>520</v>
      </c>
      <c r="B111" s="55">
        <v>138212</v>
      </c>
      <c r="C111" s="54" t="s">
        <v>601</v>
      </c>
      <c r="D111" s="72">
        <v>6000</v>
      </c>
      <c r="E111" s="86"/>
    </row>
    <row r="112" spans="1:5">
      <c r="A112" s="33" t="s">
        <v>520</v>
      </c>
      <c r="B112" s="55">
        <v>138213</v>
      </c>
      <c r="C112" s="54" t="s">
        <v>602</v>
      </c>
      <c r="D112" s="72">
        <v>1500</v>
      </c>
      <c r="E112" s="86"/>
    </row>
    <row r="113" spans="1:5">
      <c r="A113" s="33" t="s">
        <v>520</v>
      </c>
      <c r="B113" s="55">
        <v>138214</v>
      </c>
      <c r="C113" s="54" t="s">
        <v>603</v>
      </c>
      <c r="D113" s="72">
        <v>1500</v>
      </c>
      <c r="E113" s="86"/>
    </row>
    <row r="114" spans="1:5">
      <c r="A114" s="33" t="s">
        <v>520</v>
      </c>
      <c r="B114" s="55">
        <v>138215</v>
      </c>
      <c r="C114" s="54" t="s">
        <v>604</v>
      </c>
      <c r="D114" s="72">
        <v>1000</v>
      </c>
      <c r="E114" s="86"/>
    </row>
    <row r="115" spans="1:5">
      <c r="A115" s="68" t="s">
        <v>520</v>
      </c>
      <c r="B115" s="69">
        <v>138216</v>
      </c>
      <c r="C115" s="54" t="s">
        <v>605</v>
      </c>
      <c r="D115" s="77">
        <v>1000</v>
      </c>
      <c r="E115" s="85"/>
    </row>
    <row r="116" spans="1:5">
      <c r="A116" s="68" t="s">
        <v>520</v>
      </c>
      <c r="B116" s="69">
        <v>138217</v>
      </c>
      <c r="C116" s="54" t="s">
        <v>606</v>
      </c>
      <c r="D116" s="77">
        <v>1500</v>
      </c>
      <c r="E116" s="85"/>
    </row>
    <row r="117" spans="1:5">
      <c r="A117" s="68" t="s">
        <v>520</v>
      </c>
      <c r="B117" s="69">
        <v>138218</v>
      </c>
      <c r="C117" s="54" t="s">
        <v>607</v>
      </c>
      <c r="D117" s="77">
        <v>6000</v>
      </c>
      <c r="E117" s="85"/>
    </row>
    <row r="118" spans="1:5">
      <c r="A118" s="68" t="s">
        <v>520</v>
      </c>
      <c r="B118" s="69">
        <v>138219</v>
      </c>
      <c r="C118" s="54" t="s">
        <v>608</v>
      </c>
      <c r="D118" s="77">
        <v>1500</v>
      </c>
      <c r="E118" s="85"/>
    </row>
    <row r="119" spans="1:5" ht="30">
      <c r="A119" s="68" t="s">
        <v>520</v>
      </c>
      <c r="B119" s="69">
        <v>138220</v>
      </c>
      <c r="C119" s="54" t="s">
        <v>610</v>
      </c>
      <c r="D119" s="77">
        <v>10000</v>
      </c>
      <c r="E119" s="85"/>
    </row>
    <row r="120" spans="1:5" ht="30">
      <c r="A120" s="68" t="s">
        <v>520</v>
      </c>
      <c r="B120" s="69">
        <v>138221</v>
      </c>
      <c r="C120" s="54" t="s">
        <v>611</v>
      </c>
      <c r="D120" s="77">
        <v>40000</v>
      </c>
      <c r="E120" s="85"/>
    </row>
    <row r="121" spans="1:5" ht="30">
      <c r="A121" s="68" t="s">
        <v>520</v>
      </c>
      <c r="B121" s="69">
        <v>138222</v>
      </c>
      <c r="C121" s="54" t="s">
        <v>612</v>
      </c>
      <c r="D121" s="77">
        <v>600</v>
      </c>
      <c r="E121" s="85"/>
    </row>
    <row r="122" spans="1:5" ht="30">
      <c r="A122" s="33" t="s">
        <v>520</v>
      </c>
      <c r="B122" s="55">
        <v>138223</v>
      </c>
      <c r="C122" s="54" t="s">
        <v>613</v>
      </c>
      <c r="D122" s="72">
        <v>2600</v>
      </c>
      <c r="E122" s="86"/>
    </row>
    <row r="123" spans="1:5">
      <c r="A123" s="33"/>
      <c r="B123" s="53" t="s">
        <v>90</v>
      </c>
      <c r="C123" s="49"/>
      <c r="D123" s="73"/>
      <c r="E123" s="12"/>
    </row>
    <row r="124" spans="1:5">
      <c r="A124" s="33"/>
      <c r="B124" s="48">
        <v>113079</v>
      </c>
      <c r="C124" s="49" t="s">
        <v>91</v>
      </c>
      <c r="D124" s="73">
        <v>34000</v>
      </c>
      <c r="E124" s="12"/>
    </row>
    <row r="125" spans="1:5">
      <c r="A125" s="33"/>
      <c r="B125" s="48">
        <v>122637</v>
      </c>
      <c r="C125" s="49" t="s">
        <v>92</v>
      </c>
      <c r="D125" s="73">
        <v>30000</v>
      </c>
      <c r="E125" s="12"/>
    </row>
    <row r="126" spans="1:5" ht="30">
      <c r="A126" s="33"/>
      <c r="B126" s="48">
        <v>113080</v>
      </c>
      <c r="C126" s="49" t="s">
        <v>93</v>
      </c>
      <c r="D126" s="73">
        <v>41500</v>
      </c>
      <c r="E126" s="12"/>
    </row>
    <row r="127" spans="1:5" ht="45">
      <c r="A127" s="33"/>
      <c r="B127" s="48">
        <v>129993</v>
      </c>
      <c r="C127" s="49" t="s">
        <v>94</v>
      </c>
      <c r="D127" s="73">
        <v>50700</v>
      </c>
      <c r="E127" s="12"/>
    </row>
    <row r="128" spans="1:5" ht="30">
      <c r="A128" s="33"/>
      <c r="B128" s="48">
        <v>122638</v>
      </c>
      <c r="C128" s="49" t="s">
        <v>95</v>
      </c>
      <c r="D128" s="73">
        <v>37500</v>
      </c>
      <c r="E128" s="12"/>
    </row>
    <row r="129" spans="1:5" ht="45">
      <c r="A129" s="33"/>
      <c r="B129" s="48">
        <v>129994</v>
      </c>
      <c r="C129" s="49" t="s">
        <v>96</v>
      </c>
      <c r="D129" s="73">
        <v>46700</v>
      </c>
      <c r="E129" s="12"/>
    </row>
    <row r="130" spans="1:5" ht="60">
      <c r="A130" s="33" t="s">
        <v>524</v>
      </c>
      <c r="B130" s="48">
        <v>129995</v>
      </c>
      <c r="C130" s="49" t="s">
        <v>97</v>
      </c>
      <c r="D130" s="73">
        <v>176600</v>
      </c>
      <c r="E130" s="12"/>
    </row>
    <row r="131" spans="1:5" ht="75">
      <c r="A131" s="33" t="s">
        <v>524</v>
      </c>
      <c r="B131" s="48">
        <v>129996</v>
      </c>
      <c r="C131" s="49" t="s">
        <v>98</v>
      </c>
      <c r="D131" s="73">
        <v>229400</v>
      </c>
      <c r="E131" s="12"/>
    </row>
    <row r="132" spans="1:5" ht="60">
      <c r="A132" s="33" t="s">
        <v>524</v>
      </c>
      <c r="B132" s="48">
        <v>129998</v>
      </c>
      <c r="C132" s="49" t="s">
        <v>99</v>
      </c>
      <c r="D132" s="73">
        <v>172600</v>
      </c>
      <c r="E132" s="12"/>
    </row>
    <row r="133" spans="1:5" ht="75">
      <c r="A133" s="33" t="s">
        <v>524</v>
      </c>
      <c r="B133" s="48">
        <v>130000</v>
      </c>
      <c r="C133" s="49" t="s">
        <v>100</v>
      </c>
      <c r="D133" s="73">
        <v>225400</v>
      </c>
      <c r="E133" s="12"/>
    </row>
    <row r="134" spans="1:5" ht="75">
      <c r="A134" s="33" t="s">
        <v>524</v>
      </c>
      <c r="B134" s="48">
        <v>130001</v>
      </c>
      <c r="C134" s="49" t="s">
        <v>101</v>
      </c>
      <c r="D134" s="73">
        <v>195000</v>
      </c>
      <c r="E134" s="12"/>
    </row>
    <row r="135" spans="1:5" ht="75">
      <c r="A135" s="33" t="s">
        <v>524</v>
      </c>
      <c r="B135" s="48">
        <v>130002</v>
      </c>
      <c r="C135" s="49" t="s">
        <v>102</v>
      </c>
      <c r="D135" s="73">
        <v>247400</v>
      </c>
      <c r="E135" s="12"/>
    </row>
    <row r="136" spans="1:5" ht="75">
      <c r="A136" s="33" t="s">
        <v>524</v>
      </c>
      <c r="B136" s="48">
        <v>130004</v>
      </c>
      <c r="C136" s="49" t="s">
        <v>103</v>
      </c>
      <c r="D136" s="73">
        <v>191600</v>
      </c>
      <c r="E136" s="12"/>
    </row>
    <row r="137" spans="1:5" ht="75">
      <c r="A137" s="33" t="s">
        <v>524</v>
      </c>
      <c r="B137" s="48">
        <v>130005</v>
      </c>
      <c r="C137" s="49" t="s">
        <v>104</v>
      </c>
      <c r="D137" s="73">
        <v>243400</v>
      </c>
      <c r="E137" s="12"/>
    </row>
    <row r="138" spans="1:5" ht="30">
      <c r="A138" s="33"/>
      <c r="B138" s="48">
        <v>113083</v>
      </c>
      <c r="C138" s="49" t="s">
        <v>105</v>
      </c>
      <c r="D138" s="73">
        <v>13000</v>
      </c>
      <c r="E138" s="12"/>
    </row>
    <row r="139" spans="1:5" ht="60">
      <c r="A139" s="33"/>
      <c r="B139" s="48">
        <v>113084</v>
      </c>
      <c r="C139" s="49" t="s">
        <v>106</v>
      </c>
      <c r="D139" s="73">
        <v>17500</v>
      </c>
      <c r="E139" s="12"/>
    </row>
    <row r="140" spans="1:5" ht="75">
      <c r="A140" s="33"/>
      <c r="B140" s="48">
        <v>130006</v>
      </c>
      <c r="C140" s="49" t="s">
        <v>107</v>
      </c>
      <c r="D140" s="73">
        <v>26700</v>
      </c>
      <c r="E140" s="12"/>
    </row>
    <row r="141" spans="1:5" ht="75">
      <c r="A141" s="33" t="s">
        <v>524</v>
      </c>
      <c r="B141" s="48">
        <v>113085</v>
      </c>
      <c r="C141" s="49" t="s">
        <v>108</v>
      </c>
      <c r="D141" s="73">
        <v>27260</v>
      </c>
      <c r="E141" s="12"/>
    </row>
    <row r="142" spans="1:5" ht="90">
      <c r="A142" s="33" t="s">
        <v>524</v>
      </c>
      <c r="B142" s="48">
        <v>130007</v>
      </c>
      <c r="C142" s="49" t="s">
        <v>109</v>
      </c>
      <c r="D142" s="73">
        <v>29820</v>
      </c>
      <c r="E142" s="12"/>
    </row>
    <row r="143" spans="1:5" ht="90">
      <c r="A143" s="33" t="s">
        <v>524</v>
      </c>
      <c r="B143" s="48">
        <v>130008</v>
      </c>
      <c r="C143" s="49" t="s">
        <v>110</v>
      </c>
      <c r="D143" s="73">
        <v>29820</v>
      </c>
      <c r="E143" s="12"/>
    </row>
    <row r="144" spans="1:5" ht="30">
      <c r="A144" s="33"/>
      <c r="B144" s="48">
        <v>113086</v>
      </c>
      <c r="C144" s="49" t="s">
        <v>111</v>
      </c>
      <c r="D144" s="73">
        <v>52000</v>
      </c>
      <c r="E144" s="12"/>
    </row>
    <row r="145" spans="1:5" ht="60">
      <c r="A145" s="33"/>
      <c r="B145" s="48">
        <v>113088</v>
      </c>
      <c r="C145" s="49" t="s">
        <v>112</v>
      </c>
      <c r="D145" s="73">
        <v>63000</v>
      </c>
      <c r="E145" s="12"/>
    </row>
    <row r="146" spans="1:5" ht="75">
      <c r="A146" s="33"/>
      <c r="B146" s="48">
        <v>130009</v>
      </c>
      <c r="C146" s="49" t="s">
        <v>113</v>
      </c>
      <c r="D146" s="73">
        <v>109000</v>
      </c>
      <c r="E146" s="12"/>
    </row>
    <row r="147" spans="1:5" ht="75">
      <c r="A147" s="33" t="s">
        <v>524</v>
      </c>
      <c r="B147" s="48">
        <v>113089</v>
      </c>
      <c r="C147" s="49" t="s">
        <v>114</v>
      </c>
      <c r="D147" s="73">
        <v>113800</v>
      </c>
      <c r="E147" s="12"/>
    </row>
    <row r="148" spans="1:5" ht="90">
      <c r="A148" s="33" t="s">
        <v>524</v>
      </c>
      <c r="B148" s="48">
        <v>130010</v>
      </c>
      <c r="C148" s="49" t="s">
        <v>115</v>
      </c>
      <c r="D148" s="73">
        <v>126600</v>
      </c>
      <c r="E148" s="12"/>
    </row>
    <row r="149" spans="1:5" ht="90">
      <c r="A149" s="33" t="s">
        <v>524</v>
      </c>
      <c r="B149" s="48">
        <v>130012</v>
      </c>
      <c r="C149" s="49" t="s">
        <v>116</v>
      </c>
      <c r="D149" s="73">
        <v>126600</v>
      </c>
      <c r="E149" s="12"/>
    </row>
    <row r="150" spans="1:5">
      <c r="A150" s="33"/>
      <c r="B150" s="48">
        <v>113090</v>
      </c>
      <c r="C150" s="49" t="s">
        <v>117</v>
      </c>
      <c r="D150" s="73">
        <v>22000</v>
      </c>
      <c r="E150" s="12"/>
    </row>
    <row r="151" spans="1:5">
      <c r="A151" s="33"/>
      <c r="B151" s="48">
        <v>122641</v>
      </c>
      <c r="C151" s="49" t="s">
        <v>118</v>
      </c>
      <c r="D151" s="73">
        <v>20000</v>
      </c>
      <c r="E151" s="12"/>
    </row>
    <row r="152" spans="1:5" ht="30">
      <c r="A152" s="33"/>
      <c r="B152" s="48">
        <v>113091</v>
      </c>
      <c r="C152" s="49" t="s">
        <v>119</v>
      </c>
      <c r="D152" s="73">
        <v>29500</v>
      </c>
      <c r="E152" s="12"/>
    </row>
    <row r="153" spans="1:5" ht="45">
      <c r="A153" s="33"/>
      <c r="B153" s="48">
        <v>130014</v>
      </c>
      <c r="C153" s="49" t="s">
        <v>120</v>
      </c>
      <c r="D153" s="73">
        <v>38700</v>
      </c>
      <c r="E153" s="12"/>
    </row>
    <row r="154" spans="1:5" ht="30">
      <c r="A154" s="33"/>
      <c r="B154" s="48">
        <v>122642</v>
      </c>
      <c r="C154" s="49" t="s">
        <v>121</v>
      </c>
      <c r="D154" s="73">
        <v>27500</v>
      </c>
      <c r="E154" s="12"/>
    </row>
    <row r="155" spans="1:5" ht="45">
      <c r="A155" s="33"/>
      <c r="B155" s="48">
        <v>130016</v>
      </c>
      <c r="C155" s="49" t="s">
        <v>122</v>
      </c>
      <c r="D155" s="73">
        <v>36700</v>
      </c>
      <c r="E155" s="12"/>
    </row>
    <row r="156" spans="1:5" ht="60">
      <c r="A156" s="33" t="s">
        <v>524</v>
      </c>
      <c r="B156" s="48">
        <v>130020</v>
      </c>
      <c r="C156" s="49" t="s">
        <v>123</v>
      </c>
      <c r="D156" s="73">
        <v>153000</v>
      </c>
      <c r="E156" s="12"/>
    </row>
    <row r="157" spans="1:5" ht="75">
      <c r="A157" s="33" t="s">
        <v>524</v>
      </c>
      <c r="B157" s="48">
        <v>130021</v>
      </c>
      <c r="C157" s="49" t="s">
        <v>124</v>
      </c>
      <c r="D157" s="73">
        <v>205800</v>
      </c>
      <c r="E157" s="12"/>
    </row>
    <row r="158" spans="1:5" ht="60">
      <c r="A158" s="33" t="s">
        <v>524</v>
      </c>
      <c r="B158" s="48">
        <v>130062</v>
      </c>
      <c r="C158" s="49" t="s">
        <v>125</v>
      </c>
      <c r="D158" s="73">
        <v>155000</v>
      </c>
      <c r="E158" s="12"/>
    </row>
    <row r="159" spans="1:5" ht="75">
      <c r="A159" s="33" t="s">
        <v>524</v>
      </c>
      <c r="B159" s="48">
        <v>130022</v>
      </c>
      <c r="C159" s="49" t="s">
        <v>126</v>
      </c>
      <c r="D159" s="73">
        <v>207800</v>
      </c>
      <c r="E159" s="12"/>
    </row>
    <row r="160" spans="1:5" ht="75">
      <c r="A160" s="33" t="s">
        <v>524</v>
      </c>
      <c r="B160" s="48">
        <v>130023</v>
      </c>
      <c r="C160" s="49" t="s">
        <v>127</v>
      </c>
      <c r="D160" s="73">
        <v>173000</v>
      </c>
      <c r="E160" s="12"/>
    </row>
    <row r="161" spans="1:5" ht="75">
      <c r="A161" s="33" t="s">
        <v>524</v>
      </c>
      <c r="B161" s="48">
        <v>130024</v>
      </c>
      <c r="C161" s="49" t="s">
        <v>128</v>
      </c>
      <c r="D161" s="73">
        <v>225800</v>
      </c>
      <c r="E161" s="12"/>
    </row>
    <row r="162" spans="1:5" ht="75">
      <c r="A162" s="33" t="s">
        <v>524</v>
      </c>
      <c r="B162" s="48">
        <v>130025</v>
      </c>
      <c r="C162" s="49" t="s">
        <v>129</v>
      </c>
      <c r="D162" s="73">
        <v>171000</v>
      </c>
      <c r="E162" s="12"/>
    </row>
    <row r="163" spans="1:5" ht="75">
      <c r="A163" s="33" t="s">
        <v>524</v>
      </c>
      <c r="B163" s="48">
        <v>130026</v>
      </c>
      <c r="C163" s="49" t="s">
        <v>130</v>
      </c>
      <c r="D163" s="73">
        <v>223800</v>
      </c>
      <c r="E163" s="12"/>
    </row>
    <row r="164" spans="1:5" ht="30">
      <c r="A164" s="33"/>
      <c r="B164" s="48">
        <v>113094</v>
      </c>
      <c r="C164" s="49" t="s">
        <v>131</v>
      </c>
      <c r="D164" s="73">
        <v>10000</v>
      </c>
      <c r="E164" s="12"/>
    </row>
    <row r="165" spans="1:5" ht="60">
      <c r="A165" s="33"/>
      <c r="B165" s="48">
        <v>113095</v>
      </c>
      <c r="C165" s="49" t="s">
        <v>132</v>
      </c>
      <c r="D165" s="73">
        <v>14500</v>
      </c>
      <c r="E165" s="12"/>
    </row>
    <row r="166" spans="1:5" ht="75">
      <c r="A166" s="33"/>
      <c r="B166" s="48">
        <v>130027</v>
      </c>
      <c r="C166" s="49" t="s">
        <v>133</v>
      </c>
      <c r="D166" s="73">
        <v>23700</v>
      </c>
      <c r="E166" s="12"/>
    </row>
    <row r="167" spans="1:5" ht="75">
      <c r="A167" s="33" t="s">
        <v>524</v>
      </c>
      <c r="B167" s="48">
        <v>113096</v>
      </c>
      <c r="C167" s="49" t="s">
        <v>134</v>
      </c>
      <c r="D167" s="73">
        <v>24260</v>
      </c>
      <c r="E167" s="12"/>
    </row>
    <row r="168" spans="1:5" ht="90">
      <c r="A168" s="33" t="s">
        <v>524</v>
      </c>
      <c r="B168" s="48">
        <v>130028</v>
      </c>
      <c r="C168" s="49" t="s">
        <v>135</v>
      </c>
      <c r="D168" s="73">
        <v>26820</v>
      </c>
      <c r="E168" s="12"/>
    </row>
    <row r="169" spans="1:5" ht="90">
      <c r="A169" s="33" t="s">
        <v>524</v>
      </c>
      <c r="B169" s="48">
        <v>130029</v>
      </c>
      <c r="C169" s="49" t="s">
        <v>136</v>
      </c>
      <c r="D169" s="73">
        <v>26820</v>
      </c>
      <c r="E169" s="12"/>
    </row>
    <row r="170" spans="1:5" ht="30">
      <c r="A170" s="33"/>
      <c r="B170" s="48">
        <v>113097</v>
      </c>
      <c r="C170" s="49" t="s">
        <v>137</v>
      </c>
      <c r="D170" s="73">
        <v>40000</v>
      </c>
      <c r="E170" s="12"/>
    </row>
    <row r="171" spans="1:5" ht="60">
      <c r="A171" s="33"/>
      <c r="B171" s="48">
        <v>113098</v>
      </c>
      <c r="C171" s="49" t="s">
        <v>138</v>
      </c>
      <c r="D171" s="73">
        <v>51000</v>
      </c>
      <c r="E171" s="12"/>
    </row>
    <row r="172" spans="1:5" ht="75">
      <c r="A172" s="33"/>
      <c r="B172" s="48">
        <v>130030</v>
      </c>
      <c r="C172" s="49" t="s">
        <v>580</v>
      </c>
      <c r="D172" s="73">
        <v>91250</v>
      </c>
      <c r="E172" s="12"/>
    </row>
    <row r="173" spans="1:5" ht="75">
      <c r="A173" s="33" t="s">
        <v>524</v>
      </c>
      <c r="B173" s="48">
        <v>113099</v>
      </c>
      <c r="C173" s="49" t="s">
        <v>139</v>
      </c>
      <c r="D173" s="73">
        <v>101800</v>
      </c>
      <c r="E173" s="12"/>
    </row>
    <row r="174" spans="1:5" ht="90">
      <c r="A174" s="33" t="s">
        <v>524</v>
      </c>
      <c r="B174" s="48">
        <v>130064</v>
      </c>
      <c r="C174" s="49" t="s">
        <v>140</v>
      </c>
      <c r="D174" s="73">
        <v>114600</v>
      </c>
      <c r="E174" s="12"/>
    </row>
    <row r="175" spans="1:5" ht="90">
      <c r="A175" s="33" t="s">
        <v>524</v>
      </c>
      <c r="B175" s="48">
        <v>130063</v>
      </c>
      <c r="C175" s="49" t="s">
        <v>141</v>
      </c>
      <c r="D175" s="73">
        <v>114600</v>
      </c>
      <c r="E175" s="12"/>
    </row>
    <row r="176" spans="1:5" ht="30">
      <c r="A176" s="33"/>
      <c r="B176" s="48">
        <v>120396</v>
      </c>
      <c r="C176" s="49" t="s">
        <v>142</v>
      </c>
      <c r="D176" s="73">
        <v>600</v>
      </c>
      <c r="E176" s="12"/>
    </row>
    <row r="177" spans="1:5" ht="30">
      <c r="A177" s="33"/>
      <c r="B177" s="48">
        <v>120397</v>
      </c>
      <c r="C177" s="49" t="s">
        <v>143</v>
      </c>
      <c r="D177" s="73">
        <v>600</v>
      </c>
      <c r="E177" s="12"/>
    </row>
    <row r="178" spans="1:5" ht="30">
      <c r="A178" s="33"/>
      <c r="B178" s="48">
        <v>116697</v>
      </c>
      <c r="C178" s="49" t="s">
        <v>144</v>
      </c>
      <c r="D178" s="73">
        <v>2600</v>
      </c>
      <c r="E178" s="12"/>
    </row>
    <row r="179" spans="1:5">
      <c r="A179" s="33"/>
      <c r="B179" s="53" t="s">
        <v>145</v>
      </c>
      <c r="C179" s="49"/>
      <c r="D179" s="73"/>
      <c r="E179" s="12"/>
    </row>
    <row r="180" spans="1:5">
      <c r="A180" s="33"/>
      <c r="B180" s="48">
        <v>120727</v>
      </c>
      <c r="C180" s="49" t="s">
        <v>146</v>
      </c>
      <c r="D180" s="73">
        <v>9000</v>
      </c>
      <c r="E180" s="12"/>
    </row>
    <row r="181" spans="1:5">
      <c r="A181" s="33"/>
      <c r="B181" s="48">
        <v>119926</v>
      </c>
      <c r="C181" s="49" t="s">
        <v>147</v>
      </c>
      <c r="D181" s="73">
        <v>9000</v>
      </c>
      <c r="E181" s="12"/>
    </row>
    <row r="182" spans="1:5">
      <c r="A182" s="33"/>
      <c r="B182" s="53" t="s">
        <v>148</v>
      </c>
      <c r="C182" s="49"/>
      <c r="D182" s="73"/>
      <c r="E182" s="12"/>
    </row>
    <row r="183" spans="1:5">
      <c r="A183" s="33"/>
      <c r="B183" s="48">
        <v>53421</v>
      </c>
      <c r="C183" s="49" t="s">
        <v>149</v>
      </c>
      <c r="D183" s="73">
        <v>22000</v>
      </c>
      <c r="E183" s="12"/>
    </row>
    <row r="184" spans="1:5">
      <c r="A184" s="33"/>
      <c r="B184" s="48">
        <v>122646</v>
      </c>
      <c r="C184" s="49" t="s">
        <v>150</v>
      </c>
      <c r="D184" s="73">
        <v>20000</v>
      </c>
      <c r="E184" s="12"/>
    </row>
    <row r="185" spans="1:5" ht="30">
      <c r="A185" s="33"/>
      <c r="B185" s="48">
        <v>107711</v>
      </c>
      <c r="C185" s="49" t="s">
        <v>151</v>
      </c>
      <c r="D185" s="73">
        <v>600</v>
      </c>
      <c r="E185" s="12"/>
    </row>
    <row r="186" spans="1:5">
      <c r="A186" s="33"/>
      <c r="B186" s="48">
        <v>115430</v>
      </c>
      <c r="C186" s="49" t="s">
        <v>152</v>
      </c>
      <c r="D186" s="73">
        <v>9000</v>
      </c>
      <c r="E186" s="12"/>
    </row>
    <row r="187" spans="1:5" ht="30">
      <c r="A187" s="33"/>
      <c r="B187" s="48">
        <v>130052</v>
      </c>
      <c r="C187" s="49" t="s">
        <v>153</v>
      </c>
      <c r="D187" s="73">
        <v>18200</v>
      </c>
      <c r="E187" s="12"/>
    </row>
    <row r="188" spans="1:5">
      <c r="A188" s="33"/>
      <c r="B188" s="48">
        <v>39660</v>
      </c>
      <c r="C188" s="49" t="s">
        <v>154</v>
      </c>
      <c r="D188" s="73">
        <v>44000</v>
      </c>
      <c r="E188" s="12"/>
    </row>
    <row r="189" spans="1:5">
      <c r="A189" s="33"/>
      <c r="B189" s="48">
        <v>122647</v>
      </c>
      <c r="C189" s="49" t="s">
        <v>155</v>
      </c>
      <c r="D189" s="73">
        <v>40000</v>
      </c>
      <c r="E189" s="12"/>
    </row>
    <row r="190" spans="1:5" ht="30">
      <c r="A190" s="33"/>
      <c r="B190" s="48">
        <v>82383</v>
      </c>
      <c r="C190" s="49" t="s">
        <v>156</v>
      </c>
      <c r="D190" s="73">
        <v>29500</v>
      </c>
      <c r="E190" s="12"/>
    </row>
    <row r="191" spans="1:5" ht="30">
      <c r="A191" s="33"/>
      <c r="B191" s="48">
        <v>130031</v>
      </c>
      <c r="C191" s="49" t="s">
        <v>157</v>
      </c>
      <c r="D191" s="73">
        <v>38700</v>
      </c>
      <c r="E191" s="12"/>
    </row>
    <row r="192" spans="1:5">
      <c r="A192" s="33"/>
      <c r="B192" s="48">
        <v>122648</v>
      </c>
      <c r="C192" s="49" t="s">
        <v>158</v>
      </c>
      <c r="D192" s="73">
        <v>27500</v>
      </c>
      <c r="E192" s="12"/>
    </row>
    <row r="193" spans="1:5" ht="30">
      <c r="A193" s="33"/>
      <c r="B193" s="48">
        <v>130032</v>
      </c>
      <c r="C193" s="49" t="s">
        <v>159</v>
      </c>
      <c r="D193" s="73">
        <v>36700</v>
      </c>
      <c r="E193" s="12"/>
    </row>
    <row r="194" spans="1:5" ht="30">
      <c r="A194" s="33"/>
      <c r="B194" s="48">
        <v>82491</v>
      </c>
      <c r="C194" s="49" t="s">
        <v>160</v>
      </c>
      <c r="D194" s="73">
        <v>59000</v>
      </c>
      <c r="E194" s="12"/>
    </row>
    <row r="195" spans="1:5" ht="45">
      <c r="A195" s="33"/>
      <c r="B195" s="48">
        <v>130033</v>
      </c>
      <c r="C195" s="49" t="s">
        <v>161</v>
      </c>
      <c r="D195" s="73">
        <v>105000</v>
      </c>
      <c r="E195" s="12"/>
    </row>
    <row r="196" spans="1:5" ht="60">
      <c r="A196" s="33" t="s">
        <v>524</v>
      </c>
      <c r="B196" s="48">
        <v>130034</v>
      </c>
      <c r="C196" s="49" t="s">
        <v>162</v>
      </c>
      <c r="D196" s="73">
        <v>215800</v>
      </c>
      <c r="E196" s="12"/>
    </row>
    <row r="197" spans="1:5" ht="30">
      <c r="A197" s="33"/>
      <c r="B197" s="48">
        <v>122651</v>
      </c>
      <c r="C197" s="49" t="s">
        <v>163</v>
      </c>
      <c r="D197" s="73">
        <v>55000</v>
      </c>
      <c r="E197" s="12"/>
    </row>
    <row r="198" spans="1:5" ht="45">
      <c r="A198" s="33"/>
      <c r="B198" s="48">
        <v>130035</v>
      </c>
      <c r="C198" s="49" t="s">
        <v>164</v>
      </c>
      <c r="D198" s="73">
        <v>101000</v>
      </c>
      <c r="E198" s="12"/>
    </row>
    <row r="199" spans="1:5" ht="45">
      <c r="A199" s="33"/>
      <c r="B199" s="48">
        <v>112789</v>
      </c>
      <c r="C199" s="49" t="s">
        <v>165</v>
      </c>
      <c r="D199" s="73">
        <v>40500</v>
      </c>
      <c r="E199" s="12"/>
    </row>
    <row r="200" spans="1:5" ht="45">
      <c r="A200" s="33"/>
      <c r="B200" s="48">
        <v>122652</v>
      </c>
      <c r="C200" s="49" t="s">
        <v>166</v>
      </c>
      <c r="D200" s="73">
        <v>37300</v>
      </c>
      <c r="E200" s="12"/>
    </row>
    <row r="201" spans="1:5" ht="30">
      <c r="A201" s="33"/>
      <c r="B201" s="48">
        <v>39661</v>
      </c>
      <c r="C201" s="49" t="s">
        <v>167</v>
      </c>
      <c r="D201" s="73">
        <v>10000</v>
      </c>
      <c r="E201" s="12"/>
    </row>
    <row r="202" spans="1:5" ht="30">
      <c r="A202" s="33"/>
      <c r="B202" s="48">
        <v>39662</v>
      </c>
      <c r="C202" s="49" t="s">
        <v>168</v>
      </c>
      <c r="D202" s="73">
        <v>40000</v>
      </c>
      <c r="E202" s="12"/>
    </row>
    <row r="203" spans="1:5" ht="60">
      <c r="A203" s="33"/>
      <c r="B203" s="48">
        <v>91003</v>
      </c>
      <c r="C203" s="49" t="s">
        <v>169</v>
      </c>
      <c r="D203" s="73">
        <v>14500</v>
      </c>
      <c r="E203" s="12"/>
    </row>
    <row r="204" spans="1:5" ht="60">
      <c r="A204" s="33"/>
      <c r="B204" s="48">
        <v>130036</v>
      </c>
      <c r="C204" s="49" t="s">
        <v>170</v>
      </c>
      <c r="D204" s="73">
        <v>23700</v>
      </c>
      <c r="E204" s="12"/>
    </row>
    <row r="205" spans="1:5" ht="60">
      <c r="A205" s="33"/>
      <c r="B205" s="48">
        <v>87687</v>
      </c>
      <c r="C205" s="49" t="s">
        <v>171</v>
      </c>
      <c r="D205" s="73">
        <v>52000</v>
      </c>
      <c r="E205" s="12"/>
    </row>
    <row r="206" spans="1:5" ht="75">
      <c r="A206" s="33"/>
      <c r="B206" s="48">
        <v>130037</v>
      </c>
      <c r="C206" s="49" t="s">
        <v>172</v>
      </c>
      <c r="D206" s="73">
        <v>98000</v>
      </c>
      <c r="E206" s="12"/>
    </row>
    <row r="207" spans="1:5" ht="30">
      <c r="A207" s="33"/>
      <c r="B207" s="48">
        <v>116698</v>
      </c>
      <c r="C207" s="49" t="s">
        <v>173</v>
      </c>
      <c r="D207" s="73">
        <v>2600</v>
      </c>
      <c r="E207" s="12"/>
    </row>
    <row r="208" spans="1:5">
      <c r="A208" s="33"/>
      <c r="B208" s="53" t="s">
        <v>174</v>
      </c>
      <c r="C208" s="49"/>
      <c r="D208" s="73"/>
      <c r="E208" s="12"/>
    </row>
    <row r="209" spans="1:5">
      <c r="A209" s="33"/>
      <c r="B209" s="48">
        <v>120727</v>
      </c>
      <c r="C209" s="49" t="s">
        <v>146</v>
      </c>
      <c r="D209" s="73">
        <v>9000</v>
      </c>
      <c r="E209" s="12"/>
    </row>
    <row r="210" spans="1:5">
      <c r="A210" s="33"/>
      <c r="B210" s="48">
        <v>119926</v>
      </c>
      <c r="C210" s="49" t="s">
        <v>147</v>
      </c>
      <c r="D210" s="73">
        <v>9000</v>
      </c>
      <c r="E210" s="12"/>
    </row>
    <row r="211" spans="1:5">
      <c r="A211" s="33"/>
      <c r="B211" s="53" t="s">
        <v>175</v>
      </c>
      <c r="C211" s="49"/>
      <c r="D211" s="73"/>
      <c r="E211" s="12"/>
    </row>
    <row r="212" spans="1:5">
      <c r="A212" s="33"/>
      <c r="B212" s="48">
        <v>82488</v>
      </c>
      <c r="C212" s="49" t="s">
        <v>176</v>
      </c>
      <c r="D212" s="73">
        <v>12000</v>
      </c>
      <c r="E212" s="12"/>
    </row>
    <row r="213" spans="1:5">
      <c r="A213" s="33"/>
      <c r="B213" s="48">
        <v>122653</v>
      </c>
      <c r="C213" s="49" t="s">
        <v>177</v>
      </c>
      <c r="D213" s="73">
        <v>11000</v>
      </c>
      <c r="E213" s="12"/>
    </row>
    <row r="214" spans="1:5">
      <c r="A214" s="33"/>
      <c r="B214" s="48">
        <v>119927</v>
      </c>
      <c r="C214" s="49" t="s">
        <v>178</v>
      </c>
      <c r="D214" s="73">
        <v>600</v>
      </c>
      <c r="E214" s="12"/>
    </row>
    <row r="215" spans="1:5">
      <c r="A215" s="33"/>
      <c r="B215" s="48">
        <v>82489</v>
      </c>
      <c r="C215" s="49" t="s">
        <v>179</v>
      </c>
      <c r="D215" s="73">
        <v>19500</v>
      </c>
      <c r="E215" s="12"/>
    </row>
    <row r="216" spans="1:5" ht="30">
      <c r="A216" s="33"/>
      <c r="B216" s="48">
        <v>130038</v>
      </c>
      <c r="C216" s="49" t="s">
        <v>180</v>
      </c>
      <c r="D216" s="73">
        <v>28700</v>
      </c>
      <c r="E216" s="12"/>
    </row>
    <row r="217" spans="1:5">
      <c r="A217" s="33"/>
      <c r="B217" s="48">
        <v>122654</v>
      </c>
      <c r="C217" s="49" t="s">
        <v>181</v>
      </c>
      <c r="D217" s="73">
        <v>18500</v>
      </c>
      <c r="E217" s="12"/>
    </row>
    <row r="218" spans="1:5" ht="30">
      <c r="A218" s="33"/>
      <c r="B218" s="48">
        <v>130039</v>
      </c>
      <c r="C218" s="49" t="s">
        <v>182</v>
      </c>
      <c r="D218" s="73">
        <v>27700</v>
      </c>
      <c r="E218" s="12"/>
    </row>
    <row r="219" spans="1:5" ht="45">
      <c r="A219" s="33"/>
      <c r="B219" s="48">
        <v>112791</v>
      </c>
      <c r="C219" s="49" t="s">
        <v>183</v>
      </c>
      <c r="D219" s="73">
        <v>30500</v>
      </c>
      <c r="E219" s="12"/>
    </row>
    <row r="220" spans="1:5" ht="45">
      <c r="A220" s="33"/>
      <c r="B220" s="48">
        <v>122655</v>
      </c>
      <c r="C220" s="49" t="s">
        <v>184</v>
      </c>
      <c r="D220" s="73">
        <v>28300</v>
      </c>
      <c r="E220" s="12"/>
    </row>
    <row r="221" spans="1:5">
      <c r="A221" s="33"/>
      <c r="B221" s="48">
        <v>119928</v>
      </c>
      <c r="C221" s="49" t="s">
        <v>185</v>
      </c>
      <c r="D221" s="73">
        <v>6000</v>
      </c>
      <c r="E221" s="12"/>
    </row>
    <row r="222" spans="1:5" ht="60">
      <c r="A222" s="33"/>
      <c r="B222" s="48">
        <v>119929</v>
      </c>
      <c r="C222" s="49" t="s">
        <v>186</v>
      </c>
      <c r="D222" s="73">
        <v>10500</v>
      </c>
      <c r="E222" s="12"/>
    </row>
    <row r="223" spans="1:5" ht="60">
      <c r="A223" s="33"/>
      <c r="B223" s="48">
        <v>130040</v>
      </c>
      <c r="C223" s="49" t="s">
        <v>187</v>
      </c>
      <c r="D223" s="73">
        <v>19700</v>
      </c>
      <c r="E223" s="12"/>
    </row>
    <row r="224" spans="1:5" ht="30">
      <c r="A224" s="33"/>
      <c r="B224" s="48">
        <v>116699</v>
      </c>
      <c r="C224" s="49" t="s">
        <v>188</v>
      </c>
      <c r="D224" s="73">
        <v>2600</v>
      </c>
      <c r="E224" s="12"/>
    </row>
    <row r="225" spans="1:5">
      <c r="A225" s="33"/>
      <c r="B225" s="53" t="s">
        <v>189</v>
      </c>
      <c r="C225" s="49"/>
      <c r="D225" s="73"/>
      <c r="E225" s="12"/>
    </row>
    <row r="226" spans="1:5">
      <c r="A226" s="33"/>
      <c r="B226" s="48">
        <v>120727</v>
      </c>
      <c r="C226" s="49" t="s">
        <v>146</v>
      </c>
      <c r="D226" s="73">
        <v>9000</v>
      </c>
      <c r="E226" s="12"/>
    </row>
    <row r="227" spans="1:5">
      <c r="A227" s="33"/>
      <c r="B227" s="53" t="s">
        <v>190</v>
      </c>
      <c r="C227" s="49"/>
      <c r="D227" s="73"/>
      <c r="E227" s="12"/>
    </row>
    <row r="228" spans="1:5">
      <c r="A228" s="33"/>
      <c r="B228" s="48">
        <v>96454</v>
      </c>
      <c r="C228" s="49" t="s">
        <v>191</v>
      </c>
      <c r="D228" s="73">
        <v>16000</v>
      </c>
      <c r="E228" s="12"/>
    </row>
    <row r="229" spans="1:5">
      <c r="A229" s="33"/>
      <c r="B229" s="48">
        <v>122656</v>
      </c>
      <c r="C229" s="49" t="s">
        <v>192</v>
      </c>
      <c r="D229" s="73">
        <v>15000</v>
      </c>
      <c r="E229" s="12"/>
    </row>
    <row r="230" spans="1:5" ht="30">
      <c r="A230" s="33"/>
      <c r="B230" s="48">
        <v>107715</v>
      </c>
      <c r="C230" s="49" t="s">
        <v>193</v>
      </c>
      <c r="D230" s="73">
        <v>600</v>
      </c>
      <c r="E230" s="12"/>
    </row>
    <row r="231" spans="1:5" ht="30">
      <c r="A231" s="33"/>
      <c r="B231" s="48">
        <v>96456</v>
      </c>
      <c r="C231" s="49" t="s">
        <v>194</v>
      </c>
      <c r="D231" s="73">
        <v>23500</v>
      </c>
      <c r="E231" s="12"/>
    </row>
    <row r="232" spans="1:5" ht="30">
      <c r="A232" s="33"/>
      <c r="B232" s="48">
        <v>130041</v>
      </c>
      <c r="C232" s="49" t="s">
        <v>195</v>
      </c>
      <c r="D232" s="73">
        <v>32700</v>
      </c>
      <c r="E232" s="12"/>
    </row>
    <row r="233" spans="1:5">
      <c r="A233" s="33"/>
      <c r="B233" s="48">
        <v>122657</v>
      </c>
      <c r="C233" s="49" t="s">
        <v>196</v>
      </c>
      <c r="D233" s="73">
        <v>22500</v>
      </c>
      <c r="E233" s="12"/>
    </row>
    <row r="234" spans="1:5" ht="30">
      <c r="A234" s="33"/>
      <c r="B234" s="48">
        <v>130042</v>
      </c>
      <c r="C234" s="49" t="s">
        <v>197</v>
      </c>
      <c r="D234" s="73">
        <v>31700</v>
      </c>
      <c r="E234" s="12"/>
    </row>
    <row r="235" spans="1:5" ht="45">
      <c r="A235" s="33"/>
      <c r="B235" s="48">
        <v>112790</v>
      </c>
      <c r="C235" s="49" t="s">
        <v>198</v>
      </c>
      <c r="D235" s="73">
        <v>34500</v>
      </c>
      <c r="E235" s="12"/>
    </row>
    <row r="236" spans="1:5" ht="45">
      <c r="A236" s="33"/>
      <c r="B236" s="48">
        <v>122659</v>
      </c>
      <c r="C236" s="49" t="s">
        <v>199</v>
      </c>
      <c r="D236" s="73">
        <v>32300</v>
      </c>
      <c r="E236" s="12"/>
    </row>
    <row r="237" spans="1:5" ht="30">
      <c r="A237" s="33"/>
      <c r="B237" s="48">
        <v>96457</v>
      </c>
      <c r="C237" s="49" t="s">
        <v>200</v>
      </c>
      <c r="D237" s="73">
        <v>8000</v>
      </c>
      <c r="E237" s="12"/>
    </row>
    <row r="238" spans="1:5" ht="60">
      <c r="A238" s="33"/>
      <c r="B238" s="48">
        <v>96458</v>
      </c>
      <c r="C238" s="49" t="s">
        <v>201</v>
      </c>
      <c r="D238" s="73">
        <v>12500</v>
      </c>
      <c r="E238" s="12"/>
    </row>
    <row r="239" spans="1:5" ht="60">
      <c r="A239" s="33"/>
      <c r="B239" s="48">
        <v>130043</v>
      </c>
      <c r="C239" s="49" t="s">
        <v>202</v>
      </c>
      <c r="D239" s="73">
        <v>21700</v>
      </c>
      <c r="E239" s="12"/>
    </row>
    <row r="240" spans="1:5" ht="30">
      <c r="A240" s="33"/>
      <c r="B240" s="48">
        <v>116700</v>
      </c>
      <c r="C240" s="49" t="s">
        <v>203</v>
      </c>
      <c r="D240" s="73">
        <v>2600</v>
      </c>
      <c r="E240" s="12"/>
    </row>
    <row r="241" spans="1:5">
      <c r="A241" s="33"/>
      <c r="B241" s="53" t="s">
        <v>204</v>
      </c>
      <c r="C241" s="49"/>
      <c r="D241" s="73"/>
      <c r="E241" s="12"/>
    </row>
    <row r="242" spans="1:5">
      <c r="A242" s="33"/>
      <c r="B242" s="48">
        <v>120727</v>
      </c>
      <c r="C242" s="49" t="s">
        <v>146</v>
      </c>
      <c r="D242" s="73">
        <v>9000</v>
      </c>
      <c r="E242" s="12"/>
    </row>
    <row r="243" spans="1:5">
      <c r="A243" s="33"/>
      <c r="B243" s="48">
        <v>119926</v>
      </c>
      <c r="C243" s="49" t="s">
        <v>147</v>
      </c>
      <c r="D243" s="73">
        <v>9000</v>
      </c>
      <c r="E243" s="12"/>
    </row>
    <row r="244" spans="1:5">
      <c r="A244" s="33"/>
      <c r="B244" s="53" t="s">
        <v>205</v>
      </c>
      <c r="C244" s="49"/>
      <c r="D244" s="73"/>
      <c r="E244" s="12"/>
    </row>
    <row r="245" spans="1:5">
      <c r="A245" s="33"/>
      <c r="B245" s="48">
        <v>95810</v>
      </c>
      <c r="C245" s="49" t="s">
        <v>206</v>
      </c>
      <c r="D245" s="73">
        <v>17000</v>
      </c>
      <c r="E245" s="12"/>
    </row>
    <row r="246" spans="1:5">
      <c r="A246" s="33"/>
      <c r="B246" s="48">
        <v>122660</v>
      </c>
      <c r="C246" s="49" t="s">
        <v>207</v>
      </c>
      <c r="D246" s="73">
        <v>16000</v>
      </c>
      <c r="E246" s="12"/>
    </row>
    <row r="247" spans="1:5" ht="30">
      <c r="A247" s="33"/>
      <c r="B247" s="48">
        <v>107717</v>
      </c>
      <c r="C247" s="49" t="s">
        <v>208</v>
      </c>
      <c r="D247" s="73">
        <v>600</v>
      </c>
      <c r="E247" s="12"/>
    </row>
    <row r="248" spans="1:5" ht="30">
      <c r="A248" s="33" t="s">
        <v>523</v>
      </c>
      <c r="B248" s="48">
        <v>120687</v>
      </c>
      <c r="C248" s="49" t="s">
        <v>209</v>
      </c>
      <c r="D248" s="73">
        <v>14000</v>
      </c>
      <c r="E248" s="12"/>
    </row>
    <row r="249" spans="1:5" ht="30">
      <c r="A249" s="33"/>
      <c r="B249" s="48">
        <v>95814</v>
      </c>
      <c r="C249" s="49" t="s">
        <v>210</v>
      </c>
      <c r="D249" s="73">
        <v>25000</v>
      </c>
      <c r="E249" s="12"/>
    </row>
    <row r="250" spans="1:5" ht="30">
      <c r="A250" s="33"/>
      <c r="B250" s="48">
        <v>130044</v>
      </c>
      <c r="C250" s="49" t="s">
        <v>211</v>
      </c>
      <c r="D250" s="73">
        <v>34200</v>
      </c>
      <c r="E250" s="12"/>
    </row>
    <row r="251" spans="1:5" ht="30">
      <c r="A251" s="33"/>
      <c r="B251" s="48">
        <v>95811</v>
      </c>
      <c r="C251" s="49" t="s">
        <v>212</v>
      </c>
      <c r="D251" s="73">
        <v>7000</v>
      </c>
      <c r="E251" s="12"/>
    </row>
    <row r="252" spans="1:5" ht="60">
      <c r="A252" s="33"/>
      <c r="B252" s="48">
        <v>95812</v>
      </c>
      <c r="C252" s="49" t="s">
        <v>213</v>
      </c>
      <c r="D252" s="73">
        <v>11500</v>
      </c>
      <c r="E252" s="12"/>
    </row>
    <row r="253" spans="1:5" ht="60">
      <c r="A253" s="33"/>
      <c r="B253" s="48">
        <v>130045</v>
      </c>
      <c r="C253" s="49" t="s">
        <v>214</v>
      </c>
      <c r="D253" s="73">
        <v>19550</v>
      </c>
      <c r="E253" s="12"/>
    </row>
    <row r="254" spans="1:5" ht="30">
      <c r="A254" s="33"/>
      <c r="B254" s="48">
        <v>116701</v>
      </c>
      <c r="C254" s="49" t="s">
        <v>215</v>
      </c>
      <c r="D254" s="73">
        <v>2600</v>
      </c>
      <c r="E254" s="12"/>
    </row>
    <row r="255" spans="1:5">
      <c r="A255" s="33"/>
      <c r="B255" s="53" t="s">
        <v>216</v>
      </c>
      <c r="C255" s="49"/>
      <c r="D255" s="73"/>
      <c r="E255" s="12"/>
    </row>
    <row r="256" spans="1:5">
      <c r="A256" s="33"/>
      <c r="B256" s="48">
        <v>120727</v>
      </c>
      <c r="C256" s="49" t="s">
        <v>146</v>
      </c>
      <c r="D256" s="73">
        <v>9000</v>
      </c>
      <c r="E256" s="12"/>
    </row>
    <row r="257" spans="1:5">
      <c r="A257" s="33"/>
      <c r="B257" s="53" t="s">
        <v>217</v>
      </c>
      <c r="C257" s="49"/>
      <c r="D257" s="73"/>
      <c r="E257" s="12"/>
    </row>
    <row r="258" spans="1:5">
      <c r="A258" s="33"/>
      <c r="B258" s="48">
        <v>108991</v>
      </c>
      <c r="C258" s="49" t="s">
        <v>218</v>
      </c>
      <c r="D258" s="73">
        <v>27000</v>
      </c>
      <c r="E258" s="12"/>
    </row>
    <row r="259" spans="1:5">
      <c r="A259" s="33"/>
      <c r="B259" s="48">
        <v>122661</v>
      </c>
      <c r="C259" s="49" t="s">
        <v>219</v>
      </c>
      <c r="D259" s="73">
        <v>25000</v>
      </c>
      <c r="E259" s="12"/>
    </row>
    <row r="260" spans="1:5" ht="30">
      <c r="A260" s="33"/>
      <c r="B260" s="48">
        <v>108992</v>
      </c>
      <c r="C260" s="49" t="s">
        <v>220</v>
      </c>
      <c r="D260" s="73">
        <v>600</v>
      </c>
      <c r="E260" s="12"/>
    </row>
    <row r="261" spans="1:5" ht="30">
      <c r="A261" s="33"/>
      <c r="B261" s="48">
        <v>108993</v>
      </c>
      <c r="C261" s="49" t="s">
        <v>221</v>
      </c>
      <c r="D261" s="73">
        <v>34000</v>
      </c>
      <c r="E261" s="12"/>
    </row>
    <row r="262" spans="1:5" ht="45">
      <c r="A262" s="33"/>
      <c r="B262" s="48">
        <v>130046</v>
      </c>
      <c r="C262" s="49" t="s">
        <v>222</v>
      </c>
      <c r="D262" s="73">
        <v>43200</v>
      </c>
      <c r="E262" s="12"/>
    </row>
    <row r="263" spans="1:5" ht="30">
      <c r="A263" s="33"/>
      <c r="B263" s="48">
        <v>108995</v>
      </c>
      <c r="C263" s="49" t="s">
        <v>223</v>
      </c>
      <c r="D263" s="73">
        <v>12000</v>
      </c>
      <c r="E263" s="12"/>
    </row>
    <row r="264" spans="1:5" ht="60">
      <c r="A264" s="33"/>
      <c r="B264" s="48">
        <v>108996</v>
      </c>
      <c r="C264" s="49" t="s">
        <v>224</v>
      </c>
      <c r="D264" s="73">
        <v>15500</v>
      </c>
      <c r="E264" s="12"/>
    </row>
    <row r="265" spans="1:5" ht="60">
      <c r="A265" s="33"/>
      <c r="B265" s="48">
        <v>130047</v>
      </c>
      <c r="C265" s="49" t="s">
        <v>225</v>
      </c>
      <c r="D265" s="73">
        <v>24700</v>
      </c>
      <c r="E265" s="12"/>
    </row>
    <row r="266" spans="1:5" ht="30">
      <c r="A266" s="33"/>
      <c r="B266" s="48">
        <v>116702</v>
      </c>
      <c r="C266" s="49" t="s">
        <v>226</v>
      </c>
      <c r="D266" s="73">
        <v>2600</v>
      </c>
      <c r="E266" s="12"/>
    </row>
    <row r="267" spans="1:5">
      <c r="A267" s="33"/>
      <c r="B267" s="53" t="s">
        <v>227</v>
      </c>
      <c r="C267" s="49"/>
      <c r="D267" s="73"/>
      <c r="E267" s="12"/>
    </row>
    <row r="268" spans="1:5">
      <c r="A268" s="33"/>
      <c r="B268" s="48">
        <v>120727</v>
      </c>
      <c r="C268" s="49" t="s">
        <v>146</v>
      </c>
      <c r="D268" s="73">
        <v>9000</v>
      </c>
      <c r="E268" s="12"/>
    </row>
    <row r="269" spans="1:5">
      <c r="A269" s="33"/>
      <c r="B269" s="48">
        <v>119926</v>
      </c>
      <c r="C269" s="49" t="s">
        <v>147</v>
      </c>
      <c r="D269" s="73">
        <v>9000</v>
      </c>
      <c r="E269" s="12"/>
    </row>
    <row r="270" spans="1:5">
      <c r="A270" s="33"/>
      <c r="B270" s="53" t="s">
        <v>228</v>
      </c>
      <c r="C270" s="49"/>
      <c r="D270" s="73"/>
      <c r="E270" s="12"/>
    </row>
    <row r="271" spans="1:5">
      <c r="A271" s="33"/>
      <c r="B271" s="48">
        <v>93255</v>
      </c>
      <c r="C271" s="49" t="s">
        <v>229</v>
      </c>
      <c r="D271" s="73">
        <v>16000</v>
      </c>
      <c r="E271" s="12"/>
    </row>
    <row r="272" spans="1:5">
      <c r="A272" s="33"/>
      <c r="B272" s="48">
        <v>122662</v>
      </c>
      <c r="C272" s="49" t="s">
        <v>230</v>
      </c>
      <c r="D272" s="73">
        <v>15000</v>
      </c>
      <c r="E272" s="12"/>
    </row>
    <row r="273" spans="1:5" ht="30">
      <c r="A273" s="33"/>
      <c r="B273" s="48">
        <v>107734</v>
      </c>
      <c r="C273" s="49" t="s">
        <v>231</v>
      </c>
      <c r="D273" s="73">
        <v>600</v>
      </c>
      <c r="E273" s="12"/>
    </row>
    <row r="274" spans="1:5" ht="30">
      <c r="A274" s="33"/>
      <c r="B274" s="48">
        <v>93254</v>
      </c>
      <c r="C274" s="49" t="s">
        <v>232</v>
      </c>
      <c r="D274" s="73">
        <v>23500</v>
      </c>
      <c r="E274" s="12"/>
    </row>
    <row r="275" spans="1:5" ht="30">
      <c r="A275" s="33"/>
      <c r="B275" s="48">
        <v>130048</v>
      </c>
      <c r="C275" s="49" t="s">
        <v>233</v>
      </c>
      <c r="D275" s="73">
        <v>32700</v>
      </c>
      <c r="E275" s="12"/>
    </row>
    <row r="276" spans="1:5">
      <c r="A276" s="33"/>
      <c r="B276" s="48">
        <v>122665</v>
      </c>
      <c r="C276" s="49" t="s">
        <v>234</v>
      </c>
      <c r="D276" s="73">
        <v>22500</v>
      </c>
      <c r="E276" s="12"/>
    </row>
    <row r="277" spans="1:5">
      <c r="A277" s="33"/>
      <c r="B277" s="56" t="s">
        <v>473</v>
      </c>
      <c r="C277" s="54"/>
      <c r="D277" s="72"/>
      <c r="E277" s="26"/>
    </row>
    <row r="278" spans="1:5">
      <c r="A278" s="33"/>
      <c r="B278" s="56" t="s">
        <v>425</v>
      </c>
      <c r="C278" s="54"/>
      <c r="D278" s="72"/>
      <c r="E278" s="23"/>
    </row>
    <row r="279" spans="1:5">
      <c r="A279" s="33"/>
      <c r="B279" s="55">
        <v>124191</v>
      </c>
      <c r="C279" s="54" t="s">
        <v>412</v>
      </c>
      <c r="D279" s="72">
        <v>6400</v>
      </c>
      <c r="E279" s="23"/>
    </row>
    <row r="280" spans="1:5">
      <c r="A280" s="33"/>
      <c r="B280" s="55">
        <v>124192</v>
      </c>
      <c r="C280" s="54" t="s">
        <v>411</v>
      </c>
      <c r="D280" s="72">
        <v>6000</v>
      </c>
      <c r="E280" s="12"/>
    </row>
    <row r="281" spans="1:5">
      <c r="A281" s="33"/>
      <c r="B281" s="55">
        <v>124197</v>
      </c>
      <c r="C281" s="54" t="s">
        <v>414</v>
      </c>
      <c r="D281" s="72">
        <v>6400</v>
      </c>
      <c r="E281" s="23"/>
    </row>
    <row r="282" spans="1:5">
      <c r="A282" s="33"/>
      <c r="B282" s="55">
        <v>124198</v>
      </c>
      <c r="C282" s="54" t="s">
        <v>413</v>
      </c>
      <c r="D282" s="72">
        <v>6000</v>
      </c>
      <c r="E282" s="23"/>
    </row>
    <row r="283" spans="1:5">
      <c r="A283" s="33"/>
      <c r="B283" s="55">
        <v>124195</v>
      </c>
      <c r="C283" s="54" t="s">
        <v>416</v>
      </c>
      <c r="D283" s="72">
        <v>15000</v>
      </c>
      <c r="E283" s="23"/>
    </row>
    <row r="284" spans="1:5">
      <c r="A284" s="33"/>
      <c r="B284" s="55">
        <v>124196</v>
      </c>
      <c r="C284" s="54" t="s">
        <v>415</v>
      </c>
      <c r="D284" s="72">
        <v>14000</v>
      </c>
      <c r="E284" s="23"/>
    </row>
    <row r="285" spans="1:5">
      <c r="A285" s="33"/>
      <c r="B285" s="55">
        <v>124189</v>
      </c>
      <c r="C285" s="54" t="s">
        <v>417</v>
      </c>
      <c r="D285" s="72">
        <v>10000</v>
      </c>
      <c r="E285" s="23"/>
    </row>
    <row r="286" spans="1:5">
      <c r="A286" s="33"/>
      <c r="B286" s="55">
        <v>124190</v>
      </c>
      <c r="C286" s="54" t="s">
        <v>418</v>
      </c>
      <c r="D286" s="72">
        <v>9000</v>
      </c>
      <c r="E286" s="23"/>
    </row>
    <row r="287" spans="1:5">
      <c r="A287" s="33"/>
      <c r="B287" s="55">
        <v>124193</v>
      </c>
      <c r="C287" s="54" t="s">
        <v>420</v>
      </c>
      <c r="D287" s="72">
        <v>6800</v>
      </c>
      <c r="E287" s="23"/>
    </row>
    <row r="288" spans="1:5">
      <c r="A288" s="33"/>
      <c r="B288" s="55">
        <v>124194</v>
      </c>
      <c r="C288" s="54" t="s">
        <v>419</v>
      </c>
      <c r="D288" s="72">
        <v>6400</v>
      </c>
      <c r="E288" s="23"/>
    </row>
    <row r="289" spans="1:5">
      <c r="A289" s="33"/>
      <c r="B289" s="55">
        <v>124187</v>
      </c>
      <c r="C289" s="54" t="s">
        <v>421</v>
      </c>
      <c r="D289" s="72">
        <v>10000</v>
      </c>
      <c r="E289" s="23"/>
    </row>
    <row r="290" spans="1:5">
      <c r="A290" s="33"/>
      <c r="B290" s="55">
        <v>124188</v>
      </c>
      <c r="C290" s="54" t="s">
        <v>422</v>
      </c>
      <c r="D290" s="72">
        <v>9000</v>
      </c>
      <c r="E290" s="23"/>
    </row>
    <row r="291" spans="1:5">
      <c r="A291" s="33"/>
      <c r="B291" s="55">
        <v>124185</v>
      </c>
      <c r="C291" s="54" t="s">
        <v>423</v>
      </c>
      <c r="D291" s="72">
        <v>22000</v>
      </c>
      <c r="E291" s="23"/>
    </row>
    <row r="292" spans="1:5">
      <c r="A292" s="33"/>
      <c r="B292" s="55">
        <v>124186</v>
      </c>
      <c r="C292" s="54" t="s">
        <v>424</v>
      </c>
      <c r="D292" s="72">
        <v>19000</v>
      </c>
      <c r="E292" s="23"/>
    </row>
    <row r="293" spans="1:5" ht="30">
      <c r="A293" s="33"/>
      <c r="B293" s="55">
        <v>124218</v>
      </c>
      <c r="C293" s="54" t="s">
        <v>406</v>
      </c>
      <c r="D293" s="72">
        <v>3200</v>
      </c>
      <c r="E293" s="12"/>
    </row>
    <row r="294" spans="1:5" ht="30">
      <c r="A294" s="33"/>
      <c r="B294" s="55">
        <v>124221</v>
      </c>
      <c r="C294" s="54" t="s">
        <v>404</v>
      </c>
      <c r="D294" s="72">
        <v>3200</v>
      </c>
      <c r="E294" s="12"/>
    </row>
    <row r="295" spans="1:5" ht="30">
      <c r="A295" s="33"/>
      <c r="B295" s="55">
        <v>124219</v>
      </c>
      <c r="C295" s="54" t="s">
        <v>405</v>
      </c>
      <c r="D295" s="72">
        <v>2800</v>
      </c>
      <c r="E295" s="12"/>
    </row>
    <row r="296" spans="1:5" ht="30">
      <c r="A296" s="33"/>
      <c r="B296" s="55">
        <v>124220</v>
      </c>
      <c r="C296" s="54" t="s">
        <v>407</v>
      </c>
      <c r="D296" s="72">
        <v>6000</v>
      </c>
      <c r="E296" s="12"/>
    </row>
    <row r="297" spans="1:5" ht="30">
      <c r="A297" s="33"/>
      <c r="B297" s="55">
        <v>124217</v>
      </c>
      <c r="C297" s="54" t="s">
        <v>408</v>
      </c>
      <c r="D297" s="72">
        <v>4000</v>
      </c>
      <c r="E297" s="12"/>
    </row>
    <row r="298" spans="1:5" ht="30">
      <c r="A298" s="33"/>
      <c r="B298" s="55">
        <v>124215</v>
      </c>
      <c r="C298" s="54" t="s">
        <v>409</v>
      </c>
      <c r="D298" s="72">
        <v>4000</v>
      </c>
      <c r="E298" s="12"/>
    </row>
    <row r="299" spans="1:5" ht="30">
      <c r="A299" s="33"/>
      <c r="B299" s="55">
        <v>124213</v>
      </c>
      <c r="C299" s="54" t="s">
        <v>410</v>
      </c>
      <c r="D299" s="72">
        <v>7000</v>
      </c>
      <c r="E299" s="12"/>
    </row>
    <row r="300" spans="1:5">
      <c r="A300" s="33"/>
      <c r="B300" s="56" t="s">
        <v>427</v>
      </c>
      <c r="C300" s="54"/>
      <c r="D300" s="72"/>
      <c r="E300" s="12"/>
    </row>
    <row r="301" spans="1:5">
      <c r="A301" s="33"/>
      <c r="B301" s="55">
        <v>124232</v>
      </c>
      <c r="C301" s="54" t="s">
        <v>414</v>
      </c>
      <c r="D301" s="72">
        <v>6400</v>
      </c>
      <c r="E301" s="23"/>
    </row>
    <row r="302" spans="1:5">
      <c r="A302" s="33"/>
      <c r="B302" s="55">
        <v>124233</v>
      </c>
      <c r="C302" s="54" t="s">
        <v>413</v>
      </c>
      <c r="D302" s="72">
        <v>6000</v>
      </c>
      <c r="E302" s="23"/>
    </row>
    <row r="303" spans="1:5">
      <c r="A303" s="33"/>
      <c r="B303" s="55">
        <v>124230</v>
      </c>
      <c r="C303" s="54" t="s">
        <v>416</v>
      </c>
      <c r="D303" s="72">
        <v>11000</v>
      </c>
      <c r="E303" s="23"/>
    </row>
    <row r="304" spans="1:5">
      <c r="A304" s="33"/>
      <c r="B304" s="55">
        <v>124231</v>
      </c>
      <c r="C304" s="54" t="s">
        <v>415</v>
      </c>
      <c r="D304" s="72">
        <v>10000</v>
      </c>
      <c r="E304" s="23"/>
    </row>
    <row r="305" spans="1:5">
      <c r="A305" s="33"/>
      <c r="B305" s="55">
        <v>124226</v>
      </c>
      <c r="C305" s="54" t="s">
        <v>417</v>
      </c>
      <c r="D305" s="72">
        <v>8800</v>
      </c>
      <c r="E305" s="23"/>
    </row>
    <row r="306" spans="1:5">
      <c r="A306" s="33"/>
      <c r="B306" s="55">
        <v>124227</v>
      </c>
      <c r="C306" s="54" t="s">
        <v>418</v>
      </c>
      <c r="D306" s="72">
        <v>8000</v>
      </c>
      <c r="E306" s="23"/>
    </row>
    <row r="307" spans="1:5">
      <c r="A307" s="33"/>
      <c r="B307" s="55">
        <v>124228</v>
      </c>
      <c r="C307" s="54" t="s">
        <v>420</v>
      </c>
      <c r="D307" s="72">
        <v>6800</v>
      </c>
      <c r="E307" s="23"/>
    </row>
    <row r="308" spans="1:5">
      <c r="A308" s="33"/>
      <c r="B308" s="55">
        <v>124229</v>
      </c>
      <c r="C308" s="54" t="s">
        <v>419</v>
      </c>
      <c r="D308" s="72">
        <v>6400</v>
      </c>
      <c r="E308" s="23"/>
    </row>
    <row r="309" spans="1:5">
      <c r="A309" s="33"/>
      <c r="B309" s="55">
        <v>124224</v>
      </c>
      <c r="C309" s="54" t="s">
        <v>421</v>
      </c>
      <c r="D309" s="72">
        <v>8800</v>
      </c>
      <c r="E309" s="23"/>
    </row>
    <row r="310" spans="1:5">
      <c r="A310" s="33"/>
      <c r="B310" s="55">
        <v>124225</v>
      </c>
      <c r="C310" s="54" t="s">
        <v>422</v>
      </c>
      <c r="D310" s="72">
        <v>8000</v>
      </c>
      <c r="E310" s="23"/>
    </row>
    <row r="311" spans="1:5">
      <c r="A311" s="33"/>
      <c r="B311" s="55">
        <v>124222</v>
      </c>
      <c r="C311" s="54" t="s">
        <v>423</v>
      </c>
      <c r="D311" s="72">
        <v>18000</v>
      </c>
      <c r="E311" s="23"/>
    </row>
    <row r="312" spans="1:5">
      <c r="A312" s="33"/>
      <c r="B312" s="55">
        <v>124223</v>
      </c>
      <c r="C312" s="54" t="s">
        <v>424</v>
      </c>
      <c r="D312" s="72">
        <v>15000</v>
      </c>
      <c r="E312" s="23"/>
    </row>
    <row r="313" spans="1:5" ht="30">
      <c r="A313" s="33"/>
      <c r="B313" s="55">
        <v>124253</v>
      </c>
      <c r="C313" s="54" t="s">
        <v>404</v>
      </c>
      <c r="D313" s="72">
        <v>3200</v>
      </c>
      <c r="E313" s="12"/>
    </row>
    <row r="314" spans="1:5" ht="30">
      <c r="A314" s="33"/>
      <c r="B314" s="55">
        <v>124251</v>
      </c>
      <c r="C314" s="54" t="s">
        <v>405</v>
      </c>
      <c r="D314" s="72">
        <v>2800</v>
      </c>
      <c r="E314" s="23"/>
    </row>
    <row r="315" spans="1:5" ht="30">
      <c r="A315" s="33"/>
      <c r="B315" s="55">
        <v>124252</v>
      </c>
      <c r="C315" s="54" t="s">
        <v>407</v>
      </c>
      <c r="D315" s="72">
        <v>4800</v>
      </c>
      <c r="E315" s="23"/>
    </row>
    <row r="316" spans="1:5" ht="30">
      <c r="A316" s="33"/>
      <c r="B316" s="55">
        <v>124250</v>
      </c>
      <c r="C316" s="54" t="s">
        <v>408</v>
      </c>
      <c r="D316" s="72">
        <v>4000</v>
      </c>
      <c r="E316" s="23"/>
    </row>
    <row r="317" spans="1:5" ht="30">
      <c r="A317" s="33"/>
      <c r="B317" s="55">
        <v>124248</v>
      </c>
      <c r="C317" s="54" t="s">
        <v>409</v>
      </c>
      <c r="D317" s="72">
        <v>4000</v>
      </c>
      <c r="E317" s="23"/>
    </row>
    <row r="318" spans="1:5" ht="30">
      <c r="A318" s="33"/>
      <c r="B318" s="55">
        <v>124246</v>
      </c>
      <c r="C318" s="54" t="s">
        <v>410</v>
      </c>
      <c r="D318" s="72">
        <v>5200</v>
      </c>
      <c r="E318" s="23"/>
    </row>
    <row r="319" spans="1:5">
      <c r="A319" s="33"/>
      <c r="B319" s="56" t="s">
        <v>428</v>
      </c>
      <c r="C319" s="54"/>
      <c r="D319" s="72"/>
      <c r="E319" s="23"/>
    </row>
    <row r="320" spans="1:5">
      <c r="A320" s="33"/>
      <c r="B320" s="55">
        <v>124260</v>
      </c>
      <c r="C320" s="54" t="s">
        <v>412</v>
      </c>
      <c r="D320" s="72">
        <v>6400</v>
      </c>
      <c r="E320" s="23"/>
    </row>
    <row r="321" spans="1:5">
      <c r="A321" s="33"/>
      <c r="B321" s="55">
        <v>124261</v>
      </c>
      <c r="C321" s="54" t="s">
        <v>411</v>
      </c>
      <c r="D321" s="72">
        <v>6000</v>
      </c>
      <c r="E321" s="23"/>
    </row>
    <row r="322" spans="1:5">
      <c r="A322" s="33"/>
      <c r="B322" s="55">
        <v>124264</v>
      </c>
      <c r="C322" s="54" t="s">
        <v>414</v>
      </c>
      <c r="D322" s="72">
        <v>6400</v>
      </c>
      <c r="E322" s="23"/>
    </row>
    <row r="323" spans="1:5">
      <c r="A323" s="33"/>
      <c r="B323" s="55">
        <v>124265</v>
      </c>
      <c r="C323" s="54" t="s">
        <v>413</v>
      </c>
      <c r="D323" s="72">
        <v>6000</v>
      </c>
      <c r="E323" s="23"/>
    </row>
    <row r="324" spans="1:5">
      <c r="A324" s="33"/>
      <c r="B324" s="55">
        <v>124262</v>
      </c>
      <c r="C324" s="54" t="s">
        <v>416</v>
      </c>
      <c r="D324" s="72">
        <v>10800</v>
      </c>
      <c r="E324" s="23"/>
    </row>
    <row r="325" spans="1:5">
      <c r="A325" s="33"/>
      <c r="B325" s="55">
        <v>124263</v>
      </c>
      <c r="C325" s="54" t="s">
        <v>415</v>
      </c>
      <c r="D325" s="72">
        <v>10000</v>
      </c>
      <c r="E325" s="23"/>
    </row>
    <row r="326" spans="1:5">
      <c r="A326" s="33"/>
      <c r="B326" s="55">
        <v>124258</v>
      </c>
      <c r="C326" s="54" t="s">
        <v>417</v>
      </c>
      <c r="D326" s="72">
        <v>8800</v>
      </c>
      <c r="E326" s="23"/>
    </row>
    <row r="327" spans="1:5">
      <c r="A327" s="33"/>
      <c r="B327" s="55">
        <v>124259</v>
      </c>
      <c r="C327" s="54" t="s">
        <v>418</v>
      </c>
      <c r="D327" s="72">
        <v>8000</v>
      </c>
      <c r="E327" s="23"/>
    </row>
    <row r="328" spans="1:5">
      <c r="A328" s="33"/>
      <c r="B328" s="55">
        <v>124256</v>
      </c>
      <c r="C328" s="54" t="s">
        <v>421</v>
      </c>
      <c r="D328" s="72">
        <v>8800</v>
      </c>
      <c r="E328" s="23"/>
    </row>
    <row r="329" spans="1:5">
      <c r="A329" s="33"/>
      <c r="B329" s="55">
        <v>124257</v>
      </c>
      <c r="C329" s="54" t="s">
        <v>422</v>
      </c>
      <c r="D329" s="72">
        <v>8000</v>
      </c>
      <c r="E329" s="23"/>
    </row>
    <row r="330" spans="1:5">
      <c r="A330" s="33"/>
      <c r="B330" s="55">
        <v>124254</v>
      </c>
      <c r="C330" s="54" t="s">
        <v>423</v>
      </c>
      <c r="D330" s="72">
        <v>17000</v>
      </c>
      <c r="E330" s="23"/>
    </row>
    <row r="331" spans="1:5">
      <c r="A331" s="33"/>
      <c r="B331" s="55">
        <v>124255</v>
      </c>
      <c r="C331" s="54" t="s">
        <v>424</v>
      </c>
      <c r="D331" s="72">
        <v>14000</v>
      </c>
      <c r="E331" s="23"/>
    </row>
    <row r="332" spans="1:5" ht="30">
      <c r="A332" s="33"/>
      <c r="B332" s="55">
        <v>124285</v>
      </c>
      <c r="C332" s="54" t="s">
        <v>404</v>
      </c>
      <c r="D332" s="72">
        <v>3200</v>
      </c>
      <c r="E332" s="23"/>
    </row>
    <row r="333" spans="1:5" ht="30">
      <c r="A333" s="33"/>
      <c r="B333" s="55">
        <v>124283</v>
      </c>
      <c r="C333" s="54" t="s">
        <v>406</v>
      </c>
      <c r="D333" s="72">
        <v>3200</v>
      </c>
      <c r="E333" s="23"/>
    </row>
    <row r="334" spans="1:5" ht="30">
      <c r="A334" s="33"/>
      <c r="B334" s="55">
        <v>124284</v>
      </c>
      <c r="C334" s="54" t="s">
        <v>407</v>
      </c>
      <c r="D334" s="72">
        <v>5000</v>
      </c>
      <c r="E334" s="23"/>
    </row>
    <row r="335" spans="1:5" ht="30">
      <c r="A335" s="33"/>
      <c r="B335" s="55">
        <v>124282</v>
      </c>
      <c r="C335" s="54" t="s">
        <v>408</v>
      </c>
      <c r="D335" s="72">
        <v>4000</v>
      </c>
      <c r="E335" s="23"/>
    </row>
    <row r="336" spans="1:5" ht="30">
      <c r="A336" s="33"/>
      <c r="B336" s="55">
        <v>124280</v>
      </c>
      <c r="C336" s="54" t="s">
        <v>409</v>
      </c>
      <c r="D336" s="72">
        <v>4000</v>
      </c>
      <c r="E336" s="23"/>
    </row>
    <row r="337" spans="1:5" ht="30">
      <c r="A337" s="33"/>
      <c r="B337" s="55">
        <v>124278</v>
      </c>
      <c r="C337" s="54" t="s">
        <v>410</v>
      </c>
      <c r="D337" s="72">
        <v>6000</v>
      </c>
      <c r="E337" s="23"/>
    </row>
    <row r="338" spans="1:5">
      <c r="A338" s="33"/>
      <c r="B338" s="56" t="s">
        <v>429</v>
      </c>
      <c r="C338" s="54"/>
      <c r="D338" s="72"/>
      <c r="E338" s="23"/>
    </row>
    <row r="339" spans="1:5">
      <c r="A339" s="33"/>
      <c r="B339" s="55">
        <v>124300</v>
      </c>
      <c r="C339" s="54" t="s">
        <v>421</v>
      </c>
      <c r="D339" s="72">
        <v>8800</v>
      </c>
      <c r="E339" s="23"/>
    </row>
    <row r="340" spans="1:5">
      <c r="A340" s="33"/>
      <c r="B340" s="55">
        <v>124301</v>
      </c>
      <c r="C340" s="54" t="s">
        <v>422</v>
      </c>
      <c r="D340" s="72">
        <v>8000</v>
      </c>
      <c r="E340" s="23"/>
    </row>
    <row r="341" spans="1:5">
      <c r="A341" s="33"/>
      <c r="B341" s="55">
        <v>124298</v>
      </c>
      <c r="C341" s="54" t="s">
        <v>423</v>
      </c>
      <c r="D341" s="72">
        <v>13600</v>
      </c>
      <c r="E341" s="23"/>
    </row>
    <row r="342" spans="1:5">
      <c r="A342" s="33"/>
      <c r="B342" s="55">
        <v>124299</v>
      </c>
      <c r="C342" s="54" t="s">
        <v>424</v>
      </c>
      <c r="D342" s="72">
        <v>12000</v>
      </c>
      <c r="E342" s="23"/>
    </row>
    <row r="343" spans="1:5" ht="30">
      <c r="A343" s="33"/>
      <c r="B343" s="55">
        <v>124308</v>
      </c>
      <c r="C343" s="54" t="s">
        <v>409</v>
      </c>
      <c r="D343" s="72">
        <v>4000</v>
      </c>
      <c r="E343" s="23"/>
    </row>
    <row r="344" spans="1:5" ht="30">
      <c r="A344" s="33"/>
      <c r="B344" s="55">
        <v>124306</v>
      </c>
      <c r="C344" s="54" t="s">
        <v>410</v>
      </c>
      <c r="D344" s="72">
        <v>5200</v>
      </c>
      <c r="E344" s="23"/>
    </row>
    <row r="345" spans="1:5" ht="30">
      <c r="A345" s="33"/>
      <c r="B345" s="55">
        <v>124309</v>
      </c>
      <c r="C345" s="54" t="s">
        <v>430</v>
      </c>
      <c r="D345" s="72">
        <v>16000</v>
      </c>
      <c r="E345" s="23"/>
    </row>
    <row r="346" spans="1:5" ht="30">
      <c r="A346" s="33"/>
      <c r="B346" s="55">
        <v>124307</v>
      </c>
      <c r="C346" s="54" t="s">
        <v>431</v>
      </c>
      <c r="D346" s="72">
        <v>20800</v>
      </c>
      <c r="E346" s="23"/>
    </row>
    <row r="347" spans="1:5">
      <c r="A347" s="33"/>
      <c r="B347" s="56" t="s">
        <v>432</v>
      </c>
      <c r="C347" s="54"/>
      <c r="D347" s="72"/>
      <c r="E347" s="23"/>
    </row>
    <row r="348" spans="1:5">
      <c r="A348" s="33"/>
      <c r="B348" s="55">
        <v>124321</v>
      </c>
      <c r="C348" s="54" t="s">
        <v>412</v>
      </c>
      <c r="D348" s="72">
        <v>6400</v>
      </c>
      <c r="E348" s="23"/>
    </row>
    <row r="349" spans="1:5">
      <c r="A349" s="33"/>
      <c r="B349" s="55">
        <v>124322</v>
      </c>
      <c r="C349" s="54" t="s">
        <v>411</v>
      </c>
      <c r="D349" s="72">
        <v>6000</v>
      </c>
      <c r="E349" s="23"/>
    </row>
    <row r="350" spans="1:5">
      <c r="A350" s="33"/>
      <c r="B350" s="55">
        <v>124325</v>
      </c>
      <c r="C350" s="54" t="s">
        <v>416</v>
      </c>
      <c r="D350" s="72">
        <v>11000</v>
      </c>
      <c r="E350" s="23"/>
    </row>
    <row r="351" spans="1:5">
      <c r="A351" s="33"/>
      <c r="B351" s="55">
        <v>124326</v>
      </c>
      <c r="C351" s="54" t="s">
        <v>415</v>
      </c>
      <c r="D351" s="72">
        <v>10000</v>
      </c>
      <c r="E351" s="23"/>
    </row>
    <row r="352" spans="1:5">
      <c r="A352" s="33"/>
      <c r="B352" s="55">
        <v>124319</v>
      </c>
      <c r="C352" s="54" t="s">
        <v>417</v>
      </c>
      <c r="D352" s="72">
        <v>8800</v>
      </c>
      <c r="E352" s="23"/>
    </row>
    <row r="353" spans="1:5">
      <c r="A353" s="33"/>
      <c r="B353" s="55">
        <v>124320</v>
      </c>
      <c r="C353" s="54" t="s">
        <v>418</v>
      </c>
      <c r="D353" s="72">
        <v>8000</v>
      </c>
      <c r="E353" s="23"/>
    </row>
    <row r="354" spans="1:5">
      <c r="A354" s="33"/>
      <c r="B354" s="55">
        <v>124323</v>
      </c>
      <c r="C354" s="54" t="s">
        <v>420</v>
      </c>
      <c r="D354" s="72">
        <v>6800</v>
      </c>
      <c r="E354" s="23"/>
    </row>
    <row r="355" spans="1:5">
      <c r="A355" s="33"/>
      <c r="B355" s="55">
        <v>124324</v>
      </c>
      <c r="C355" s="54" t="s">
        <v>419</v>
      </c>
      <c r="D355" s="72">
        <v>6400</v>
      </c>
      <c r="E355" s="23"/>
    </row>
    <row r="356" spans="1:5">
      <c r="A356" s="33"/>
      <c r="B356" s="55">
        <v>124317</v>
      </c>
      <c r="C356" s="54" t="s">
        <v>421</v>
      </c>
      <c r="D356" s="72">
        <v>8800</v>
      </c>
      <c r="E356" s="23"/>
    </row>
    <row r="357" spans="1:5">
      <c r="A357" s="33"/>
      <c r="B357" s="55">
        <v>124318</v>
      </c>
      <c r="C357" s="54" t="s">
        <v>422</v>
      </c>
      <c r="D357" s="72">
        <v>8000</v>
      </c>
      <c r="E357" s="23"/>
    </row>
    <row r="358" spans="1:5">
      <c r="A358" s="33"/>
      <c r="B358" s="55">
        <v>124315</v>
      </c>
      <c r="C358" s="54" t="s">
        <v>423</v>
      </c>
      <c r="D358" s="72">
        <v>18000</v>
      </c>
      <c r="E358" s="23"/>
    </row>
    <row r="359" spans="1:5">
      <c r="A359" s="33"/>
      <c r="B359" s="55">
        <v>124316</v>
      </c>
      <c r="C359" s="54" t="s">
        <v>424</v>
      </c>
      <c r="D359" s="72">
        <v>15000</v>
      </c>
      <c r="E359" s="23"/>
    </row>
    <row r="360" spans="1:5" ht="30">
      <c r="A360" s="33"/>
      <c r="B360" s="55">
        <v>124345</v>
      </c>
      <c r="C360" s="54" t="s">
        <v>405</v>
      </c>
      <c r="D360" s="72">
        <v>2800</v>
      </c>
      <c r="E360" s="23"/>
    </row>
    <row r="361" spans="1:5" ht="30">
      <c r="A361" s="33"/>
      <c r="B361" s="55">
        <v>124344</v>
      </c>
      <c r="C361" s="54" t="s">
        <v>406</v>
      </c>
      <c r="D361" s="72">
        <v>3200</v>
      </c>
      <c r="E361" s="23"/>
    </row>
    <row r="362" spans="1:5" ht="30">
      <c r="A362" s="33"/>
      <c r="B362" s="55">
        <v>124346</v>
      </c>
      <c r="C362" s="54" t="s">
        <v>407</v>
      </c>
      <c r="D362" s="72">
        <v>4800</v>
      </c>
      <c r="E362" s="23"/>
    </row>
    <row r="363" spans="1:5" ht="30">
      <c r="A363" s="33"/>
      <c r="B363" s="55">
        <v>124343</v>
      </c>
      <c r="C363" s="54" t="s">
        <v>408</v>
      </c>
      <c r="D363" s="72">
        <v>4000</v>
      </c>
      <c r="E363" s="23"/>
    </row>
    <row r="364" spans="1:5" ht="30">
      <c r="A364" s="33"/>
      <c r="B364" s="55">
        <v>124341</v>
      </c>
      <c r="C364" s="54" t="s">
        <v>409</v>
      </c>
      <c r="D364" s="72">
        <v>4000</v>
      </c>
      <c r="E364" s="23"/>
    </row>
    <row r="365" spans="1:5" ht="30">
      <c r="A365" s="33"/>
      <c r="B365" s="55">
        <v>124339</v>
      </c>
      <c r="C365" s="54" t="s">
        <v>410</v>
      </c>
      <c r="D365" s="72">
        <v>5200</v>
      </c>
      <c r="E365" s="23"/>
    </row>
    <row r="366" spans="1:5">
      <c r="A366" s="33"/>
      <c r="B366" s="56" t="s">
        <v>474</v>
      </c>
      <c r="C366" s="54"/>
      <c r="D366" s="72"/>
      <c r="E366" s="23"/>
    </row>
    <row r="367" spans="1:5">
      <c r="A367" s="33"/>
      <c r="B367" s="55">
        <v>124348</v>
      </c>
      <c r="C367" s="54" t="s">
        <v>475</v>
      </c>
      <c r="D367" s="72">
        <v>6000</v>
      </c>
      <c r="E367" s="23"/>
    </row>
    <row r="368" spans="1:5">
      <c r="A368" s="33"/>
      <c r="B368" s="55">
        <v>124349</v>
      </c>
      <c r="C368" s="54" t="s">
        <v>476</v>
      </c>
      <c r="D368" s="72">
        <v>5500</v>
      </c>
      <c r="E368" s="23"/>
    </row>
    <row r="369" spans="1:5">
      <c r="A369" s="33"/>
      <c r="B369" s="55">
        <v>124367</v>
      </c>
      <c r="C369" s="54" t="s">
        <v>477</v>
      </c>
      <c r="D369" s="72">
        <v>3000</v>
      </c>
      <c r="E369" s="23"/>
    </row>
    <row r="370" spans="1:5">
      <c r="A370" s="33"/>
      <c r="B370" s="55">
        <v>124359</v>
      </c>
      <c r="C370" s="54" t="s">
        <v>478</v>
      </c>
      <c r="D370" s="72">
        <v>8000</v>
      </c>
      <c r="E370" s="23"/>
    </row>
    <row r="371" spans="1:5">
      <c r="A371" s="33"/>
      <c r="B371" s="55">
        <v>124360</v>
      </c>
      <c r="C371" s="54" t="s">
        <v>479</v>
      </c>
      <c r="D371" s="72">
        <v>7500</v>
      </c>
      <c r="E371" s="23"/>
    </row>
    <row r="372" spans="1:5">
      <c r="A372" s="33"/>
      <c r="B372" s="55">
        <v>124372</v>
      </c>
      <c r="C372" s="54" t="s">
        <v>480</v>
      </c>
      <c r="D372" s="72">
        <v>4000</v>
      </c>
      <c r="E372" s="23"/>
    </row>
    <row r="373" spans="1:5">
      <c r="A373" s="33"/>
      <c r="B373" s="55">
        <v>124361</v>
      </c>
      <c r="C373" s="54" t="s">
        <v>481</v>
      </c>
      <c r="D373" s="72">
        <v>8500</v>
      </c>
      <c r="E373" s="23"/>
    </row>
    <row r="374" spans="1:5">
      <c r="A374" s="33"/>
      <c r="B374" s="55">
        <v>124362</v>
      </c>
      <c r="C374" s="54" t="s">
        <v>482</v>
      </c>
      <c r="D374" s="72">
        <v>8000</v>
      </c>
      <c r="E374" s="23"/>
    </row>
    <row r="375" spans="1:5" ht="30">
      <c r="A375" s="33"/>
      <c r="B375" s="55">
        <v>124373</v>
      </c>
      <c r="C375" s="54" t="s">
        <v>483</v>
      </c>
      <c r="D375" s="72">
        <v>3500</v>
      </c>
      <c r="E375" s="23"/>
    </row>
    <row r="376" spans="1:5">
      <c r="A376" s="33"/>
      <c r="B376" s="55">
        <v>124363</v>
      </c>
      <c r="C376" s="54" t="s">
        <v>484</v>
      </c>
      <c r="D376" s="72">
        <v>13500</v>
      </c>
      <c r="E376" s="23"/>
    </row>
    <row r="377" spans="1:5">
      <c r="A377" s="33"/>
      <c r="B377" s="55">
        <v>124364</v>
      </c>
      <c r="C377" s="54" t="s">
        <v>485</v>
      </c>
      <c r="D377" s="72">
        <v>12500</v>
      </c>
      <c r="E377" s="23"/>
    </row>
    <row r="378" spans="1:5">
      <c r="A378" s="33"/>
      <c r="B378" s="55">
        <v>124374</v>
      </c>
      <c r="C378" s="54" t="s">
        <v>486</v>
      </c>
      <c r="D378" s="72">
        <v>6000</v>
      </c>
      <c r="E378" s="23"/>
    </row>
    <row r="379" spans="1:5">
      <c r="A379" s="33"/>
      <c r="B379" s="55">
        <v>124355</v>
      </c>
      <c r="C379" s="54" t="s">
        <v>487</v>
      </c>
      <c r="D379" s="72">
        <v>11000</v>
      </c>
      <c r="E379" s="23"/>
    </row>
    <row r="380" spans="1:5">
      <c r="A380" s="33"/>
      <c r="B380" s="55">
        <v>124356</v>
      </c>
      <c r="C380" s="54" t="s">
        <v>488</v>
      </c>
      <c r="D380" s="72">
        <v>10000</v>
      </c>
      <c r="E380" s="23"/>
    </row>
    <row r="381" spans="1:5">
      <c r="A381" s="33"/>
      <c r="B381" s="55">
        <v>124376</v>
      </c>
      <c r="C381" s="54" t="s">
        <v>489</v>
      </c>
      <c r="D381" s="72">
        <v>5000</v>
      </c>
      <c r="E381" s="23"/>
    </row>
    <row r="382" spans="1:5">
      <c r="A382" s="33"/>
      <c r="B382" s="55">
        <v>124377</v>
      </c>
      <c r="C382" s="54" t="s">
        <v>490</v>
      </c>
      <c r="D382" s="72">
        <v>20000</v>
      </c>
      <c r="E382" s="23"/>
    </row>
    <row r="383" spans="1:5">
      <c r="A383" s="33"/>
      <c r="B383" s="55">
        <v>124365</v>
      </c>
      <c r="C383" s="54" t="s">
        <v>491</v>
      </c>
      <c r="D383" s="72">
        <v>8000</v>
      </c>
      <c r="E383" s="23"/>
    </row>
    <row r="384" spans="1:5">
      <c r="A384" s="33"/>
      <c r="B384" s="55">
        <v>124366</v>
      </c>
      <c r="C384" s="54" t="s">
        <v>492</v>
      </c>
      <c r="D384" s="72">
        <v>7500</v>
      </c>
      <c r="E384" s="23"/>
    </row>
    <row r="385" spans="1:5" ht="30">
      <c r="A385" s="33"/>
      <c r="B385" s="55">
        <v>124375</v>
      </c>
      <c r="C385" s="54" t="s">
        <v>501</v>
      </c>
      <c r="D385" s="72">
        <v>4000</v>
      </c>
      <c r="E385" s="23"/>
    </row>
    <row r="386" spans="1:5">
      <c r="A386" s="33"/>
      <c r="B386" s="55">
        <v>124351</v>
      </c>
      <c r="C386" s="54" t="s">
        <v>493</v>
      </c>
      <c r="D386" s="72">
        <v>17000</v>
      </c>
      <c r="E386" s="23"/>
    </row>
    <row r="387" spans="1:5">
      <c r="A387" s="33"/>
      <c r="B387" s="55">
        <v>124352</v>
      </c>
      <c r="C387" s="54" t="s">
        <v>494</v>
      </c>
      <c r="D387" s="72">
        <v>15000</v>
      </c>
      <c r="E387" s="23"/>
    </row>
    <row r="388" spans="1:5">
      <c r="A388" s="33"/>
      <c r="B388" s="55">
        <v>124353</v>
      </c>
      <c r="C388" s="54" t="s">
        <v>495</v>
      </c>
      <c r="D388" s="72">
        <v>11000</v>
      </c>
      <c r="E388" s="23"/>
    </row>
    <row r="389" spans="1:5">
      <c r="A389" s="33"/>
      <c r="B389" s="55">
        <v>124354</v>
      </c>
      <c r="C389" s="54" t="s">
        <v>496</v>
      </c>
      <c r="D389" s="72">
        <v>10000</v>
      </c>
      <c r="E389" s="23"/>
    </row>
    <row r="390" spans="1:5">
      <c r="A390" s="33"/>
      <c r="B390" s="55">
        <v>124368</v>
      </c>
      <c r="C390" s="54" t="s">
        <v>497</v>
      </c>
      <c r="D390" s="72">
        <v>6500</v>
      </c>
      <c r="E390" s="23"/>
    </row>
    <row r="391" spans="1:5">
      <c r="A391" s="33"/>
      <c r="B391" s="55">
        <v>124370</v>
      </c>
      <c r="C391" s="54" t="s">
        <v>498</v>
      </c>
      <c r="D391" s="72">
        <v>5000</v>
      </c>
      <c r="E391" s="23"/>
    </row>
    <row r="392" spans="1:5">
      <c r="A392" s="33"/>
      <c r="B392" s="55">
        <v>124369</v>
      </c>
      <c r="C392" s="54" t="s">
        <v>499</v>
      </c>
      <c r="D392" s="72">
        <v>26000</v>
      </c>
      <c r="E392" s="23"/>
    </row>
    <row r="393" spans="1:5">
      <c r="A393" s="33"/>
      <c r="B393" s="55">
        <v>124371</v>
      </c>
      <c r="C393" s="54" t="s">
        <v>500</v>
      </c>
      <c r="D393" s="72">
        <v>20000</v>
      </c>
      <c r="E393" s="23"/>
    </row>
    <row r="394" spans="1:5">
      <c r="A394" s="33"/>
      <c r="B394" s="56" t="s">
        <v>579</v>
      </c>
      <c r="C394" s="64"/>
      <c r="D394" s="63"/>
      <c r="E394" s="63"/>
    </row>
    <row r="395" spans="1:5" ht="30">
      <c r="A395" s="33"/>
      <c r="B395" s="48">
        <v>135936</v>
      </c>
      <c r="C395" s="49" t="s">
        <v>575</v>
      </c>
      <c r="D395" s="73">
        <v>11000</v>
      </c>
      <c r="E395" s="12"/>
    </row>
    <row r="396" spans="1:5" ht="30">
      <c r="A396" s="33"/>
      <c r="B396" s="48">
        <v>135937</v>
      </c>
      <c r="C396" s="49" t="s">
        <v>576</v>
      </c>
      <c r="D396" s="73">
        <v>11000</v>
      </c>
      <c r="E396" s="12"/>
    </row>
    <row r="397" spans="1:5" ht="30">
      <c r="A397" s="33"/>
      <c r="B397" s="48">
        <v>135938</v>
      </c>
      <c r="C397" s="49" t="s">
        <v>577</v>
      </c>
      <c r="D397" s="73">
        <v>5000</v>
      </c>
      <c r="E397" s="12"/>
    </row>
    <row r="398" spans="1:5" ht="30">
      <c r="A398" s="33"/>
      <c r="B398" s="48">
        <v>135939</v>
      </c>
      <c r="C398" s="49" t="s">
        <v>578</v>
      </c>
      <c r="D398" s="73">
        <v>5000</v>
      </c>
      <c r="E398" s="12"/>
    </row>
    <row r="399" spans="1:5">
      <c r="A399" s="33"/>
      <c r="B399" s="48" t="s">
        <v>572</v>
      </c>
      <c r="C399" s="49"/>
      <c r="D399" s="73"/>
      <c r="E399" s="12"/>
    </row>
    <row r="400" spans="1:5">
      <c r="A400" s="33" t="s">
        <v>521</v>
      </c>
      <c r="B400" s="48">
        <v>134991</v>
      </c>
      <c r="C400" s="49" t="s">
        <v>573</v>
      </c>
      <c r="D400" s="73">
        <v>27000</v>
      </c>
      <c r="E400" s="12"/>
    </row>
    <row r="401" spans="1:5">
      <c r="A401" s="33"/>
      <c r="B401" s="48">
        <v>135905</v>
      </c>
      <c r="C401" s="49" t="s">
        <v>574</v>
      </c>
      <c r="D401" s="73">
        <v>22000</v>
      </c>
      <c r="E401" s="12"/>
    </row>
    <row r="402" spans="1:5">
      <c r="A402" s="33"/>
      <c r="B402" s="48" t="s">
        <v>336</v>
      </c>
      <c r="C402" s="49"/>
      <c r="D402" s="73"/>
      <c r="E402" s="12"/>
    </row>
    <row r="403" spans="1:5" ht="30">
      <c r="A403" s="33"/>
      <c r="B403" s="48">
        <v>124684</v>
      </c>
      <c r="C403" s="49" t="s">
        <v>309</v>
      </c>
      <c r="D403" s="73">
        <v>2500</v>
      </c>
      <c r="E403" s="12"/>
    </row>
    <row r="404" spans="1:5" ht="30">
      <c r="A404" s="33"/>
      <c r="B404" s="48">
        <v>124685</v>
      </c>
      <c r="C404" s="49" t="s">
        <v>310</v>
      </c>
      <c r="D404" s="73">
        <v>4700</v>
      </c>
      <c r="E404" s="12"/>
    </row>
    <row r="405" spans="1:5" ht="30">
      <c r="A405" s="33"/>
      <c r="B405" s="48">
        <v>124686</v>
      </c>
      <c r="C405" s="49" t="s">
        <v>311</v>
      </c>
      <c r="D405" s="73">
        <v>4900</v>
      </c>
      <c r="E405" s="12"/>
    </row>
    <row r="406" spans="1:5" ht="30">
      <c r="A406" s="33"/>
      <c r="B406" s="48">
        <v>124687</v>
      </c>
      <c r="C406" s="49" t="s">
        <v>312</v>
      </c>
      <c r="D406" s="73">
        <v>10500</v>
      </c>
      <c r="E406" s="12"/>
    </row>
    <row r="407" spans="1:5" ht="30">
      <c r="A407" s="33"/>
      <c r="B407" s="57">
        <v>124689</v>
      </c>
      <c r="C407" s="49" t="s">
        <v>313</v>
      </c>
      <c r="D407" s="73">
        <v>4480</v>
      </c>
      <c r="E407" s="12"/>
    </row>
    <row r="408" spans="1:5" ht="30">
      <c r="A408" s="33"/>
      <c r="B408" s="48">
        <v>124690</v>
      </c>
      <c r="C408" s="49" t="s">
        <v>314</v>
      </c>
      <c r="D408" s="73">
        <v>700</v>
      </c>
      <c r="E408" s="12"/>
    </row>
    <row r="409" spans="1:5" ht="30">
      <c r="A409" s="33"/>
      <c r="B409" s="57">
        <v>124691</v>
      </c>
      <c r="C409" s="49" t="s">
        <v>315</v>
      </c>
      <c r="D409" s="73">
        <v>19500</v>
      </c>
      <c r="E409" s="12"/>
    </row>
    <row r="410" spans="1:5" ht="30">
      <c r="A410" s="33"/>
      <c r="B410" s="48">
        <v>124692</v>
      </c>
      <c r="C410" s="49" t="s">
        <v>316</v>
      </c>
      <c r="D410" s="73">
        <v>3500</v>
      </c>
      <c r="E410" s="12"/>
    </row>
    <row r="411" spans="1:5" ht="30">
      <c r="A411" s="33"/>
      <c r="B411" s="48">
        <v>124693</v>
      </c>
      <c r="C411" s="49" t="s">
        <v>317</v>
      </c>
      <c r="D411" s="73">
        <v>6300</v>
      </c>
      <c r="E411" s="12"/>
    </row>
    <row r="412" spans="1:5" ht="45">
      <c r="A412" s="33"/>
      <c r="B412" s="57">
        <v>124694</v>
      </c>
      <c r="C412" s="49" t="s">
        <v>318</v>
      </c>
      <c r="D412" s="73">
        <v>27500</v>
      </c>
      <c r="E412" s="12"/>
    </row>
    <row r="413" spans="1:5" ht="30">
      <c r="A413" s="33"/>
      <c r="B413" s="48">
        <v>124695</v>
      </c>
      <c r="C413" s="49" t="s">
        <v>319</v>
      </c>
      <c r="D413" s="73">
        <v>7450</v>
      </c>
      <c r="E413" s="12"/>
    </row>
    <row r="414" spans="1:5" ht="45">
      <c r="A414" s="33"/>
      <c r="B414" s="48">
        <v>124696</v>
      </c>
      <c r="C414" s="49" t="s">
        <v>320</v>
      </c>
      <c r="D414" s="73">
        <v>6200</v>
      </c>
      <c r="E414" s="12"/>
    </row>
    <row r="415" spans="1:5" ht="45">
      <c r="A415" s="33"/>
      <c r="B415" s="57">
        <v>124697</v>
      </c>
      <c r="C415" s="49" t="s">
        <v>321</v>
      </c>
      <c r="D415" s="73">
        <v>32800</v>
      </c>
      <c r="E415" s="12"/>
    </row>
    <row r="416" spans="1:5" ht="45">
      <c r="A416" s="33"/>
      <c r="B416" s="48">
        <v>124698</v>
      </c>
      <c r="C416" s="49" t="s">
        <v>322</v>
      </c>
      <c r="D416" s="73">
        <v>31000</v>
      </c>
      <c r="E416" s="12"/>
    </row>
    <row r="417" spans="1:5" ht="45">
      <c r="A417" s="33"/>
      <c r="B417" s="57">
        <v>124699</v>
      </c>
      <c r="C417" s="49" t="s">
        <v>323</v>
      </c>
      <c r="D417" s="73">
        <v>6350</v>
      </c>
      <c r="E417" s="12"/>
    </row>
    <row r="418" spans="1:5" ht="45">
      <c r="A418" s="33"/>
      <c r="B418" s="48">
        <v>124700</v>
      </c>
      <c r="C418" s="49" t="s">
        <v>324</v>
      </c>
      <c r="D418" s="73">
        <v>31500</v>
      </c>
      <c r="E418" s="12"/>
    </row>
    <row r="419" spans="1:5" ht="30">
      <c r="A419" s="33"/>
      <c r="B419" s="57">
        <v>124702</v>
      </c>
      <c r="C419" s="49" t="s">
        <v>314</v>
      </c>
      <c r="D419" s="73">
        <v>700</v>
      </c>
      <c r="E419" s="12"/>
    </row>
    <row r="420" spans="1:5" ht="30">
      <c r="A420" s="33"/>
      <c r="B420" s="48">
        <v>133651</v>
      </c>
      <c r="C420" s="49" t="s">
        <v>370</v>
      </c>
      <c r="D420" s="73">
        <v>6500</v>
      </c>
      <c r="E420" s="12"/>
    </row>
    <row r="421" spans="1:5">
      <c r="A421" s="33"/>
      <c r="B421" s="48" t="s">
        <v>337</v>
      </c>
      <c r="C421" s="49"/>
      <c r="D421" s="73"/>
      <c r="E421" s="12"/>
    </row>
    <row r="422" spans="1:5" ht="30">
      <c r="A422" s="33"/>
      <c r="B422" s="48">
        <v>124701</v>
      </c>
      <c r="C422" s="49" t="s">
        <v>325</v>
      </c>
      <c r="D422" s="73">
        <v>97900</v>
      </c>
      <c r="E422" s="12"/>
    </row>
    <row r="423" spans="1:5">
      <c r="A423" s="33"/>
      <c r="B423" s="57" t="s">
        <v>338</v>
      </c>
      <c r="C423" s="49"/>
      <c r="D423" s="73"/>
      <c r="E423" s="12"/>
    </row>
    <row r="424" spans="1:5" ht="60">
      <c r="A424" s="33"/>
      <c r="B424" s="48">
        <v>124703</v>
      </c>
      <c r="C424" s="49" t="s">
        <v>326</v>
      </c>
      <c r="D424" s="73">
        <v>36000</v>
      </c>
      <c r="E424" s="12"/>
    </row>
    <row r="425" spans="1:5" ht="60">
      <c r="A425" s="33"/>
      <c r="B425" s="48">
        <v>124704</v>
      </c>
      <c r="C425" s="49" t="s">
        <v>327</v>
      </c>
      <c r="D425" s="73">
        <v>126000</v>
      </c>
      <c r="E425" s="12"/>
    </row>
    <row r="426" spans="1:5">
      <c r="A426" s="33"/>
      <c r="B426" s="48" t="s">
        <v>339</v>
      </c>
      <c r="C426" s="49"/>
      <c r="D426" s="73"/>
      <c r="E426" s="12"/>
    </row>
    <row r="427" spans="1:5">
      <c r="A427" s="33"/>
      <c r="B427" s="48">
        <v>124705</v>
      </c>
      <c r="C427" s="49" t="s">
        <v>328</v>
      </c>
      <c r="D427" s="73">
        <v>3920</v>
      </c>
      <c r="E427" s="12"/>
    </row>
    <row r="428" spans="1:5" ht="30">
      <c r="A428" s="33"/>
      <c r="B428" s="57">
        <v>124706</v>
      </c>
      <c r="C428" s="49" t="s">
        <v>329</v>
      </c>
      <c r="D428" s="73">
        <v>17690</v>
      </c>
      <c r="E428" s="12"/>
    </row>
    <row r="429" spans="1:5">
      <c r="A429" s="33"/>
      <c r="B429" s="48" t="s">
        <v>340</v>
      </c>
      <c r="C429" s="49"/>
      <c r="D429" s="73"/>
      <c r="E429" s="12"/>
    </row>
    <row r="430" spans="1:5" ht="60">
      <c r="A430" s="33"/>
      <c r="B430" s="48">
        <v>124707</v>
      </c>
      <c r="C430" s="49" t="s">
        <v>330</v>
      </c>
      <c r="D430" s="73">
        <v>12675</v>
      </c>
      <c r="E430" s="12"/>
    </row>
    <row r="431" spans="1:5">
      <c r="A431" s="33"/>
      <c r="B431" s="48" t="s">
        <v>341</v>
      </c>
      <c r="C431" s="49"/>
      <c r="D431" s="73"/>
      <c r="E431" s="12"/>
    </row>
    <row r="432" spans="1:5" ht="60">
      <c r="A432" s="33"/>
      <c r="B432" s="48">
        <v>124708</v>
      </c>
      <c r="C432" s="49" t="s">
        <v>331</v>
      </c>
      <c r="D432" s="73">
        <v>24300</v>
      </c>
      <c r="E432" s="12"/>
    </row>
    <row r="433" spans="1:5">
      <c r="A433" s="33"/>
      <c r="B433" s="57" t="s">
        <v>342</v>
      </c>
      <c r="C433" s="49"/>
      <c r="D433" s="73"/>
      <c r="E433" s="12"/>
    </row>
    <row r="434" spans="1:5" ht="90">
      <c r="A434" s="33"/>
      <c r="B434" s="48">
        <v>124709</v>
      </c>
      <c r="C434" s="49" t="s">
        <v>332</v>
      </c>
      <c r="D434" s="73">
        <v>16750</v>
      </c>
      <c r="E434" s="12"/>
    </row>
    <row r="435" spans="1:5" ht="75">
      <c r="A435" s="34"/>
      <c r="B435" s="58">
        <v>124710</v>
      </c>
      <c r="C435" s="59" t="s">
        <v>333</v>
      </c>
      <c r="D435" s="74">
        <v>8050</v>
      </c>
      <c r="E435" s="21"/>
    </row>
    <row r="436" spans="1:5" ht="75">
      <c r="A436" s="34"/>
      <c r="B436" s="58">
        <v>124711</v>
      </c>
      <c r="C436" s="59" t="s">
        <v>334</v>
      </c>
      <c r="D436" s="74">
        <v>11250</v>
      </c>
      <c r="E436" s="21"/>
    </row>
    <row r="437" spans="1:5">
      <c r="A437" s="34"/>
      <c r="B437" s="58" t="s">
        <v>343</v>
      </c>
      <c r="C437" s="59"/>
      <c r="D437" s="74"/>
      <c r="E437" s="21"/>
    </row>
    <row r="438" spans="1:5" ht="45">
      <c r="A438" s="34"/>
      <c r="B438" s="58">
        <v>133652</v>
      </c>
      <c r="C438" s="59" t="s">
        <v>344</v>
      </c>
      <c r="D438" s="74">
        <v>36549</v>
      </c>
      <c r="E438" s="21"/>
    </row>
    <row r="439" spans="1:5" ht="45">
      <c r="A439" s="34"/>
      <c r="B439" s="58">
        <v>133653</v>
      </c>
      <c r="C439" s="59" t="s">
        <v>345</v>
      </c>
      <c r="D439" s="74">
        <v>46549</v>
      </c>
      <c r="E439" s="21"/>
    </row>
    <row r="440" spans="1:5" ht="45">
      <c r="A440" s="34"/>
      <c r="B440" s="58">
        <v>133654</v>
      </c>
      <c r="C440" s="59" t="s">
        <v>346</v>
      </c>
      <c r="D440" s="74">
        <v>60000</v>
      </c>
      <c r="E440" s="21"/>
    </row>
    <row r="441" spans="1:5" ht="45">
      <c r="A441" s="34"/>
      <c r="B441" s="58">
        <v>133655</v>
      </c>
      <c r="C441" s="59" t="s">
        <v>347</v>
      </c>
      <c r="D441" s="74">
        <v>160000</v>
      </c>
      <c r="E441" s="21"/>
    </row>
    <row r="442" spans="1:5">
      <c r="A442" s="34"/>
      <c r="B442" s="58" t="s">
        <v>348</v>
      </c>
      <c r="C442" s="59"/>
      <c r="D442" s="74"/>
      <c r="E442" s="21"/>
    </row>
    <row r="443" spans="1:5" ht="45">
      <c r="A443" s="34"/>
      <c r="B443" s="58">
        <v>133656</v>
      </c>
      <c r="C443" s="59" t="s">
        <v>349</v>
      </c>
      <c r="D443" s="74">
        <v>5180</v>
      </c>
      <c r="E443" s="21"/>
    </row>
    <row r="444" spans="1:5" ht="45">
      <c r="A444" s="33"/>
      <c r="B444" s="57">
        <v>133657</v>
      </c>
      <c r="C444" s="49" t="s">
        <v>350</v>
      </c>
      <c r="D444" s="73">
        <v>13650</v>
      </c>
      <c r="E444" s="12"/>
    </row>
    <row r="445" spans="1:5" ht="45">
      <c r="A445" s="33"/>
      <c r="B445" s="48">
        <v>133658</v>
      </c>
      <c r="C445" s="49" t="s">
        <v>351</v>
      </c>
      <c r="D445" s="73">
        <v>20000</v>
      </c>
      <c r="E445" s="12"/>
    </row>
    <row r="446" spans="1:5" ht="45">
      <c r="A446" s="33"/>
      <c r="B446" s="48">
        <v>133659</v>
      </c>
      <c r="C446" s="49" t="s">
        <v>352</v>
      </c>
      <c r="D446" s="73">
        <v>26500</v>
      </c>
      <c r="E446" s="12"/>
    </row>
    <row r="447" spans="1:5">
      <c r="A447" s="33"/>
      <c r="B447" s="57" t="s">
        <v>353</v>
      </c>
      <c r="C447" s="49"/>
      <c r="D447" s="73"/>
      <c r="E447" s="12"/>
    </row>
    <row r="448" spans="1:5">
      <c r="A448" s="33"/>
      <c r="B448" s="48">
        <v>133660</v>
      </c>
      <c r="C448" s="49" t="s">
        <v>354</v>
      </c>
      <c r="D448" s="73">
        <v>46050</v>
      </c>
      <c r="E448" s="12"/>
    </row>
    <row r="449" spans="1:5">
      <c r="A449" s="33"/>
      <c r="B449" s="48">
        <v>133661</v>
      </c>
      <c r="C449" s="49" t="s">
        <v>355</v>
      </c>
      <c r="D449" s="73">
        <v>338500</v>
      </c>
      <c r="E449" s="12"/>
    </row>
    <row r="450" spans="1:5">
      <c r="A450" s="33"/>
      <c r="B450" s="56">
        <v>133662</v>
      </c>
      <c r="C450" s="54" t="s">
        <v>356</v>
      </c>
      <c r="D450" s="72">
        <v>543600</v>
      </c>
      <c r="E450" s="23"/>
    </row>
    <row r="451" spans="1:5" ht="30">
      <c r="A451" s="33"/>
      <c r="B451" s="62">
        <v>133663</v>
      </c>
      <c r="C451" s="54" t="s">
        <v>357</v>
      </c>
      <c r="D451" s="72">
        <v>16050</v>
      </c>
      <c r="E451" s="23"/>
    </row>
    <row r="452" spans="1:5" ht="30">
      <c r="A452" s="33"/>
      <c r="B452" s="62">
        <v>133664</v>
      </c>
      <c r="C452" s="54" t="s">
        <v>358</v>
      </c>
      <c r="D452" s="72">
        <v>118647</v>
      </c>
      <c r="E452" s="23"/>
    </row>
    <row r="453" spans="1:5" ht="30">
      <c r="A453" s="33"/>
      <c r="B453" s="62">
        <v>133665</v>
      </c>
      <c r="C453" s="54" t="s">
        <v>359</v>
      </c>
      <c r="D453" s="72">
        <v>139647</v>
      </c>
      <c r="E453" s="23"/>
    </row>
    <row r="454" spans="1:5">
      <c r="A454" s="8"/>
      <c r="B454" s="50">
        <v>133666</v>
      </c>
      <c r="C454" s="60" t="s">
        <v>360</v>
      </c>
      <c r="D454" s="72">
        <v>31500</v>
      </c>
      <c r="E454" s="12"/>
    </row>
    <row r="455" spans="1:5" ht="30">
      <c r="A455" s="8"/>
      <c r="B455" s="55">
        <v>133667</v>
      </c>
      <c r="C455" s="54" t="s">
        <v>361</v>
      </c>
      <c r="D455" s="45">
        <v>136335</v>
      </c>
      <c r="E455" s="12"/>
    </row>
    <row r="456" spans="1:5" ht="30">
      <c r="A456" s="8"/>
      <c r="B456" s="55">
        <v>133668</v>
      </c>
      <c r="C456" s="54" t="s">
        <v>362</v>
      </c>
      <c r="D456" s="45">
        <v>232335</v>
      </c>
      <c r="E456" s="12"/>
    </row>
    <row r="457" spans="1:5" ht="30">
      <c r="A457" s="8"/>
      <c r="B457" s="55">
        <v>133669</v>
      </c>
      <c r="C457" s="54" t="s">
        <v>363</v>
      </c>
      <c r="D457" s="47">
        <v>367335</v>
      </c>
      <c r="E457" s="12"/>
    </row>
    <row r="458" spans="1:5">
      <c r="A458" s="8"/>
      <c r="B458" s="55" t="s">
        <v>364</v>
      </c>
      <c r="C458" s="54"/>
      <c r="D458" s="45"/>
      <c r="E458" s="12"/>
    </row>
    <row r="459" spans="1:5">
      <c r="A459" s="8"/>
      <c r="B459" s="55">
        <v>133670</v>
      </c>
      <c r="C459" s="54" t="s">
        <v>365</v>
      </c>
      <c r="D459" s="45">
        <v>48000</v>
      </c>
      <c r="E459" s="12"/>
    </row>
    <row r="460" spans="1:5">
      <c r="A460" s="8"/>
      <c r="B460" s="55">
        <v>133671</v>
      </c>
      <c r="C460" s="54" t="s">
        <v>366</v>
      </c>
      <c r="D460" s="47">
        <v>11300</v>
      </c>
      <c r="E460" s="12"/>
    </row>
    <row r="461" spans="1:5">
      <c r="A461" s="8"/>
      <c r="B461" s="55" t="s">
        <v>367</v>
      </c>
      <c r="C461" s="54"/>
      <c r="D461" s="45"/>
      <c r="E461" s="12"/>
    </row>
    <row r="462" spans="1:5" ht="30">
      <c r="A462" s="8"/>
      <c r="B462" s="55">
        <v>133672</v>
      </c>
      <c r="C462" s="54" t="s">
        <v>368</v>
      </c>
      <c r="D462" s="45">
        <v>19900</v>
      </c>
      <c r="E462" s="12"/>
    </row>
    <row r="463" spans="1:5" ht="30">
      <c r="A463" s="8"/>
      <c r="B463" s="55">
        <v>133673</v>
      </c>
      <c r="C463" s="54" t="s">
        <v>369</v>
      </c>
      <c r="D463" s="47">
        <v>9500</v>
      </c>
      <c r="E463" s="12"/>
    </row>
    <row r="464" spans="1:5">
      <c r="A464" s="8"/>
      <c r="B464" s="55" t="s">
        <v>567</v>
      </c>
      <c r="C464" s="54"/>
      <c r="D464" s="45"/>
      <c r="E464" s="12"/>
    </row>
    <row r="465" spans="1:5">
      <c r="A465" s="8"/>
      <c r="B465" s="55">
        <v>135375</v>
      </c>
      <c r="C465" s="54" t="s">
        <v>568</v>
      </c>
      <c r="D465" s="45">
        <v>6700</v>
      </c>
      <c r="E465" s="12"/>
    </row>
    <row r="466" spans="1:5" ht="45">
      <c r="A466" s="8"/>
      <c r="B466" s="55">
        <v>135376</v>
      </c>
      <c r="C466" s="54" t="s">
        <v>569</v>
      </c>
      <c r="D466" s="47">
        <v>6700</v>
      </c>
      <c r="E466" s="12"/>
    </row>
    <row r="467" spans="1:5" ht="30">
      <c r="A467" s="8"/>
      <c r="B467" s="55">
        <v>135377</v>
      </c>
      <c r="C467" s="54" t="s">
        <v>570</v>
      </c>
      <c r="D467" s="45">
        <v>18500</v>
      </c>
      <c r="E467" s="12"/>
    </row>
    <row r="468" spans="1:5">
      <c r="A468" s="8"/>
      <c r="B468" s="50" t="s">
        <v>249</v>
      </c>
      <c r="C468" s="60"/>
      <c r="D468" s="72"/>
      <c r="E468" s="12"/>
    </row>
    <row r="469" spans="1:5" ht="45">
      <c r="A469" s="8"/>
      <c r="B469" s="55">
        <v>133756</v>
      </c>
      <c r="C469" s="54" t="s">
        <v>529</v>
      </c>
      <c r="D469" s="45">
        <v>2449</v>
      </c>
      <c r="E469" s="12"/>
    </row>
    <row r="470" spans="1:5" ht="60">
      <c r="A470" s="8"/>
      <c r="B470" s="55">
        <v>133757</v>
      </c>
      <c r="C470" s="54" t="s">
        <v>530</v>
      </c>
      <c r="D470" s="45">
        <v>5549</v>
      </c>
      <c r="E470" s="12"/>
    </row>
    <row r="471" spans="1:5" ht="75">
      <c r="A471" s="8"/>
      <c r="B471" s="55">
        <v>133761</v>
      </c>
      <c r="C471" s="54" t="s">
        <v>536</v>
      </c>
      <c r="D471" s="47">
        <v>7049</v>
      </c>
      <c r="E471" s="12"/>
    </row>
    <row r="472" spans="1:5" ht="60">
      <c r="A472" s="8"/>
      <c r="B472" s="55">
        <v>135354</v>
      </c>
      <c r="C472" s="54" t="s">
        <v>545</v>
      </c>
      <c r="D472" s="45">
        <v>2449</v>
      </c>
      <c r="E472" s="12"/>
    </row>
    <row r="473" spans="1:5" ht="75">
      <c r="A473" s="8"/>
      <c r="B473" s="55">
        <v>135355</v>
      </c>
      <c r="C473" s="54" t="s">
        <v>546</v>
      </c>
      <c r="D473" s="45">
        <v>5549</v>
      </c>
      <c r="E473" s="12"/>
    </row>
    <row r="474" spans="1:5" ht="105">
      <c r="A474" s="8"/>
      <c r="B474" s="55">
        <v>135356</v>
      </c>
      <c r="C474" s="54" t="s">
        <v>547</v>
      </c>
      <c r="D474" s="47">
        <v>7049</v>
      </c>
      <c r="E474" s="12"/>
    </row>
    <row r="475" spans="1:5" ht="60">
      <c r="A475" s="8"/>
      <c r="B475" s="55">
        <v>135357</v>
      </c>
      <c r="C475" s="54" t="s">
        <v>548</v>
      </c>
      <c r="D475" s="45">
        <v>2449</v>
      </c>
      <c r="E475" s="12"/>
    </row>
    <row r="476" spans="1:5" ht="75">
      <c r="A476" s="8"/>
      <c r="B476" s="55">
        <v>135359</v>
      </c>
      <c r="C476" s="54" t="s">
        <v>549</v>
      </c>
      <c r="D476" s="45">
        <v>5549</v>
      </c>
      <c r="E476" s="12"/>
    </row>
    <row r="477" spans="1:5" ht="90">
      <c r="A477" s="8"/>
      <c r="B477" s="55">
        <v>135358</v>
      </c>
      <c r="C477" s="54" t="s">
        <v>550</v>
      </c>
      <c r="D477" s="47">
        <v>7049</v>
      </c>
      <c r="E477" s="12"/>
    </row>
    <row r="478" spans="1:5" ht="60">
      <c r="A478" s="8"/>
      <c r="B478" s="55">
        <v>135360</v>
      </c>
      <c r="C478" s="54" t="s">
        <v>551</v>
      </c>
      <c r="D478" s="45">
        <v>2449</v>
      </c>
      <c r="E478" s="12"/>
    </row>
    <row r="479" spans="1:5" ht="75">
      <c r="A479" s="8"/>
      <c r="B479" s="55">
        <v>135361</v>
      </c>
      <c r="C479" s="54" t="s">
        <v>552</v>
      </c>
      <c r="D479" s="45">
        <v>5549</v>
      </c>
      <c r="E479" s="12"/>
    </row>
    <row r="480" spans="1:5" ht="105">
      <c r="A480" s="8"/>
      <c r="B480" s="55">
        <v>135362</v>
      </c>
      <c r="C480" s="54" t="s">
        <v>553</v>
      </c>
      <c r="D480" s="47">
        <v>7049</v>
      </c>
      <c r="E480" s="12"/>
    </row>
    <row r="481" spans="1:5" ht="60">
      <c r="A481" s="8"/>
      <c r="B481" s="55">
        <v>135363</v>
      </c>
      <c r="C481" s="54" t="s">
        <v>554</v>
      </c>
      <c r="D481" s="45">
        <v>2449</v>
      </c>
      <c r="E481" s="12"/>
    </row>
    <row r="482" spans="1:5" ht="60">
      <c r="A482" s="8"/>
      <c r="B482" s="55">
        <v>135364</v>
      </c>
      <c r="C482" s="54" t="s">
        <v>555</v>
      </c>
      <c r="D482" s="45">
        <v>5549</v>
      </c>
      <c r="E482" s="12"/>
    </row>
    <row r="483" spans="1:5" ht="90">
      <c r="A483" s="8"/>
      <c r="B483" s="55">
        <v>135365</v>
      </c>
      <c r="C483" s="54" t="s">
        <v>556</v>
      </c>
      <c r="D483" s="47">
        <v>7049</v>
      </c>
      <c r="E483" s="12"/>
    </row>
    <row r="484" spans="1:5" ht="60">
      <c r="A484" s="8"/>
      <c r="B484" s="55">
        <v>135366</v>
      </c>
      <c r="C484" s="54" t="s">
        <v>557</v>
      </c>
      <c r="D484" s="45">
        <v>2449</v>
      </c>
      <c r="E484" s="12"/>
    </row>
    <row r="485" spans="1:5" ht="75">
      <c r="A485" s="8"/>
      <c r="B485" s="55">
        <v>135282</v>
      </c>
      <c r="C485" s="54" t="s">
        <v>558</v>
      </c>
      <c r="D485" s="45">
        <v>5549</v>
      </c>
      <c r="E485" s="12"/>
    </row>
    <row r="486" spans="1:5" ht="90">
      <c r="A486" s="8"/>
      <c r="B486" s="55">
        <v>135367</v>
      </c>
      <c r="C486" s="54" t="s">
        <v>559</v>
      </c>
      <c r="D486" s="47">
        <v>7049</v>
      </c>
      <c r="E486" s="12"/>
    </row>
    <row r="487" spans="1:5" ht="60">
      <c r="A487" s="8"/>
      <c r="B487" s="55">
        <v>135368</v>
      </c>
      <c r="C487" s="54" t="s">
        <v>560</v>
      </c>
      <c r="D487" s="45">
        <v>2449</v>
      </c>
      <c r="E487" s="12"/>
    </row>
    <row r="488" spans="1:5" ht="75">
      <c r="A488" s="8"/>
      <c r="B488" s="55">
        <v>135369</v>
      </c>
      <c r="C488" s="54" t="s">
        <v>561</v>
      </c>
      <c r="D488" s="45">
        <v>5549</v>
      </c>
      <c r="E488" s="12"/>
    </row>
    <row r="489" spans="1:5" ht="105">
      <c r="A489" s="8"/>
      <c r="B489" s="55">
        <v>135370</v>
      </c>
      <c r="C489" s="54" t="s">
        <v>562</v>
      </c>
      <c r="D489" s="47">
        <v>7049</v>
      </c>
      <c r="E489" s="12"/>
    </row>
    <row r="490" spans="1:5" ht="60">
      <c r="A490" s="8"/>
      <c r="B490" s="55">
        <v>133764</v>
      </c>
      <c r="C490" s="54" t="s">
        <v>531</v>
      </c>
      <c r="D490" s="45">
        <v>2449</v>
      </c>
      <c r="E490" s="12"/>
    </row>
    <row r="491" spans="1:5" ht="60">
      <c r="A491" s="8"/>
      <c r="B491" s="55">
        <v>133765</v>
      </c>
      <c r="C491" s="54" t="s">
        <v>532</v>
      </c>
      <c r="D491" s="45">
        <v>5549</v>
      </c>
      <c r="E491" s="12"/>
    </row>
    <row r="492" spans="1:5" ht="75">
      <c r="A492" s="8"/>
      <c r="B492" s="55">
        <v>133769</v>
      </c>
      <c r="C492" s="54" t="s">
        <v>537</v>
      </c>
      <c r="D492" s="47">
        <v>7049</v>
      </c>
      <c r="E492" s="12"/>
    </row>
    <row r="493" spans="1:5" ht="60">
      <c r="A493" s="8"/>
      <c r="B493" s="55">
        <v>135371</v>
      </c>
      <c r="C493" s="54" t="s">
        <v>563</v>
      </c>
      <c r="D493" s="45">
        <v>2449</v>
      </c>
      <c r="E493" s="12"/>
    </row>
    <row r="494" spans="1:5" ht="75">
      <c r="A494" s="8"/>
      <c r="B494" s="55">
        <v>135372</v>
      </c>
      <c r="C494" s="54" t="s">
        <v>564</v>
      </c>
      <c r="D494" s="45">
        <v>5549</v>
      </c>
      <c r="E494" s="12"/>
    </row>
    <row r="495" spans="1:5" ht="90">
      <c r="A495" s="8"/>
      <c r="B495" s="55">
        <v>135373</v>
      </c>
      <c r="C495" s="54" t="s">
        <v>565</v>
      </c>
      <c r="D495" s="47">
        <v>7049</v>
      </c>
      <c r="E495" s="12"/>
    </row>
    <row r="496" spans="1:5">
      <c r="A496" s="8"/>
      <c r="B496" s="50" t="s">
        <v>250</v>
      </c>
      <c r="C496" s="60"/>
      <c r="D496" s="72"/>
      <c r="E496" s="12"/>
    </row>
    <row r="497" spans="1:5" ht="75">
      <c r="A497" s="8"/>
      <c r="B497" s="55">
        <v>133772</v>
      </c>
      <c r="C497" s="54" t="s">
        <v>526</v>
      </c>
      <c r="D497" s="47">
        <v>2849</v>
      </c>
      <c r="E497" s="12"/>
    </row>
    <row r="498" spans="1:5" ht="75">
      <c r="A498" s="8"/>
      <c r="B498" s="55">
        <v>133773</v>
      </c>
      <c r="C498" s="54" t="s">
        <v>527</v>
      </c>
      <c r="D498" s="47">
        <v>5949</v>
      </c>
      <c r="E498" s="12"/>
    </row>
    <row r="499" spans="1:5" ht="75">
      <c r="A499" s="8"/>
      <c r="B499" s="55">
        <v>133776</v>
      </c>
      <c r="C499" s="54" t="s">
        <v>528</v>
      </c>
      <c r="D499" s="47">
        <v>7449</v>
      </c>
      <c r="E499" s="12"/>
    </row>
    <row r="500" spans="1:5">
      <c r="A500" s="8"/>
      <c r="B500" s="50" t="s">
        <v>251</v>
      </c>
      <c r="C500" s="60"/>
      <c r="D500" s="72"/>
      <c r="E500" s="12"/>
    </row>
    <row r="501" spans="1:5" ht="60">
      <c r="A501" s="8"/>
      <c r="B501" s="55">
        <v>133779</v>
      </c>
      <c r="C501" s="54" t="s">
        <v>252</v>
      </c>
      <c r="D501" s="46">
        <v>2849</v>
      </c>
      <c r="E501" s="12"/>
    </row>
    <row r="502" spans="1:5" ht="60">
      <c r="A502" s="8"/>
      <c r="B502" s="55">
        <v>133780</v>
      </c>
      <c r="C502" s="54" t="s">
        <v>253</v>
      </c>
      <c r="D502" s="46">
        <v>5949</v>
      </c>
      <c r="E502" s="12"/>
    </row>
    <row r="503" spans="1:5" ht="60">
      <c r="A503" s="8"/>
      <c r="B503" s="55">
        <v>133924</v>
      </c>
      <c r="C503" s="54" t="s">
        <v>533</v>
      </c>
      <c r="D503" s="47">
        <v>7449</v>
      </c>
      <c r="E503" s="12"/>
    </row>
    <row r="504" spans="1:5" ht="75">
      <c r="A504" s="8"/>
      <c r="B504" s="55">
        <v>133782</v>
      </c>
      <c r="C504" s="54" t="s">
        <v>255</v>
      </c>
      <c r="D504" s="46">
        <v>2849</v>
      </c>
      <c r="E504" s="12"/>
    </row>
    <row r="505" spans="1:5" ht="75">
      <c r="A505" s="8"/>
      <c r="B505" s="55">
        <v>133783</v>
      </c>
      <c r="C505" s="54" t="s">
        <v>256</v>
      </c>
      <c r="D505" s="46">
        <v>5949</v>
      </c>
      <c r="E505" s="12"/>
    </row>
    <row r="506" spans="1:5" ht="60">
      <c r="A506" s="8"/>
      <c r="B506" s="55">
        <v>133925</v>
      </c>
      <c r="C506" s="54" t="s">
        <v>534</v>
      </c>
      <c r="D506" s="47">
        <v>7449</v>
      </c>
      <c r="E506" s="12"/>
    </row>
    <row r="507" spans="1:5">
      <c r="A507" s="33"/>
      <c r="B507" s="53" t="s">
        <v>581</v>
      </c>
      <c r="C507" s="49"/>
      <c r="D507" s="77"/>
      <c r="E507" s="12"/>
    </row>
    <row r="508" spans="1:5">
      <c r="A508" s="33"/>
      <c r="B508" s="48">
        <v>137356</v>
      </c>
      <c r="C508" s="49" t="s">
        <v>582</v>
      </c>
      <c r="D508" s="77">
        <v>4600</v>
      </c>
      <c r="E508" s="12"/>
    </row>
    <row r="509" spans="1:5">
      <c r="A509" s="33"/>
      <c r="B509" s="48">
        <v>137357</v>
      </c>
      <c r="C509" s="49" t="s">
        <v>583</v>
      </c>
      <c r="D509" s="77">
        <v>7800</v>
      </c>
      <c r="E509" s="12"/>
    </row>
    <row r="510" spans="1:5">
      <c r="A510" s="33"/>
      <c r="B510" s="48">
        <v>137358</v>
      </c>
      <c r="C510" s="49" t="s">
        <v>584</v>
      </c>
      <c r="D510" s="77">
        <v>9990</v>
      </c>
      <c r="E510" s="12"/>
    </row>
    <row r="511" spans="1:5">
      <c r="A511" s="33"/>
      <c r="B511" s="48">
        <v>137359</v>
      </c>
      <c r="C511" s="49" t="s">
        <v>585</v>
      </c>
      <c r="D511" s="77">
        <v>15600</v>
      </c>
      <c r="E511" s="12"/>
    </row>
    <row r="512" spans="1:5">
      <c r="A512" s="33"/>
      <c r="B512" s="48">
        <v>137360</v>
      </c>
      <c r="C512" s="49" t="s">
        <v>586</v>
      </c>
      <c r="D512" s="77">
        <v>2000</v>
      </c>
      <c r="E512" s="12"/>
    </row>
    <row r="513" spans="1:8">
      <c r="A513" s="33"/>
      <c r="B513" s="48">
        <v>137361</v>
      </c>
      <c r="C513" s="49" t="s">
        <v>587</v>
      </c>
      <c r="D513" s="77">
        <v>7800</v>
      </c>
      <c r="E513" s="12"/>
    </row>
    <row r="514" spans="1:8">
      <c r="A514" s="33"/>
      <c r="B514" s="48">
        <v>137362</v>
      </c>
      <c r="C514" s="49" t="s">
        <v>588</v>
      </c>
      <c r="D514" s="77">
        <v>21000</v>
      </c>
      <c r="E514" s="12"/>
    </row>
    <row r="515" spans="1:8">
      <c r="A515" s="33"/>
      <c r="B515" s="48">
        <v>137363</v>
      </c>
      <c r="C515" s="49" t="s">
        <v>589</v>
      </c>
      <c r="D515" s="73"/>
      <c r="E515" s="12"/>
    </row>
    <row r="516" spans="1:8">
      <c r="A516" s="34"/>
      <c r="B516" s="65" t="s">
        <v>541</v>
      </c>
      <c r="C516" s="66"/>
      <c r="D516" s="67"/>
      <c r="E516" s="42"/>
    </row>
    <row r="517" spans="1:8">
      <c r="A517" s="33"/>
      <c r="B517" s="63">
        <v>135378</v>
      </c>
      <c r="C517" s="64" t="s">
        <v>542</v>
      </c>
      <c r="D517" s="75">
        <v>5400</v>
      </c>
    </row>
    <row r="518" spans="1:8">
      <c r="A518" s="33"/>
      <c r="B518" s="63">
        <v>135379</v>
      </c>
      <c r="C518" s="64" t="s">
        <v>543</v>
      </c>
      <c r="D518" s="75">
        <v>10300</v>
      </c>
    </row>
    <row r="519" spans="1:8">
      <c r="A519" s="33"/>
      <c r="B519" s="63">
        <v>135380</v>
      </c>
      <c r="C519" s="64" t="s">
        <v>544</v>
      </c>
      <c r="D519" s="75">
        <v>20000</v>
      </c>
    </row>
    <row r="520" spans="1:8">
      <c r="A520" s="33"/>
      <c r="B520" s="23"/>
      <c r="C520" s="88"/>
      <c r="D520" s="89"/>
      <c r="E520" s="89"/>
      <c r="F520" s="89"/>
      <c r="G520" s="89"/>
      <c r="H520" s="24"/>
    </row>
    <row r="521" spans="1:8">
      <c r="A521" s="33"/>
      <c r="B521" s="23"/>
      <c r="C521" s="88"/>
      <c r="D521" s="89"/>
      <c r="E521" s="89"/>
      <c r="F521" s="89"/>
      <c r="G521" s="89"/>
      <c r="H521" s="24"/>
    </row>
    <row r="522" spans="1:8">
      <c r="A522" s="68"/>
      <c r="B522" s="9" t="s">
        <v>609</v>
      </c>
      <c r="C522" s="82"/>
      <c r="D522" s="83"/>
      <c r="E522" s="83"/>
      <c r="F522" s="83"/>
      <c r="G522" s="83"/>
      <c r="H522" s="84"/>
    </row>
    <row r="523" spans="1:8">
      <c r="A523" s="68"/>
      <c r="B523" s="71"/>
      <c r="C523" s="82"/>
      <c r="D523" s="83"/>
      <c r="E523" s="83"/>
      <c r="F523" s="83"/>
      <c r="G523" s="83"/>
      <c r="H523" s="84"/>
    </row>
    <row r="524" spans="1:8">
      <c r="A524" s="68"/>
      <c r="B524" s="81"/>
      <c r="C524" s="82"/>
      <c r="D524" s="83"/>
      <c r="E524" s="83"/>
      <c r="F524" s="83"/>
      <c r="G524" s="83"/>
      <c r="H524" s="84"/>
    </row>
    <row r="525" spans="1:8">
      <c r="A525" s="68"/>
      <c r="B525" s="71"/>
      <c r="C525" s="82"/>
      <c r="D525" s="83"/>
      <c r="E525" s="83"/>
      <c r="F525" s="83"/>
      <c r="G525" s="83"/>
      <c r="H525" s="84"/>
    </row>
    <row r="526" spans="1:8">
      <c r="A526" s="68"/>
      <c r="B526" s="71"/>
      <c r="C526" s="82"/>
      <c r="D526" s="83"/>
      <c r="E526" s="83"/>
      <c r="F526" s="83"/>
      <c r="G526" s="83"/>
      <c r="H526" s="84"/>
    </row>
    <row r="527" spans="1:8">
      <c r="A527" s="68"/>
      <c r="B527" s="71"/>
      <c r="C527" s="82"/>
      <c r="D527" s="83"/>
      <c r="E527" s="83"/>
      <c r="F527" s="83"/>
      <c r="G527" s="83"/>
      <c r="H527" s="84"/>
    </row>
    <row r="528" spans="1:8">
      <c r="A528" s="68"/>
      <c r="B528" s="71"/>
      <c r="C528" s="82"/>
      <c r="D528" s="83"/>
      <c r="E528" s="83"/>
      <c r="F528" s="83"/>
      <c r="G528" s="83"/>
      <c r="H528" s="84"/>
    </row>
    <row r="529" spans="1:8">
      <c r="A529" s="68"/>
      <c r="B529" s="71"/>
      <c r="C529" s="82"/>
      <c r="D529" s="83"/>
      <c r="E529" s="83"/>
      <c r="F529" s="83"/>
      <c r="G529" s="83"/>
      <c r="H529" s="84"/>
    </row>
    <row r="530" spans="1:8">
      <c r="A530" s="68"/>
      <c r="B530" s="71"/>
      <c r="C530" s="82"/>
      <c r="D530" s="83"/>
      <c r="E530" s="83"/>
      <c r="F530" s="83"/>
      <c r="G530" s="83"/>
      <c r="H530" s="84"/>
    </row>
    <row r="531" spans="1:8">
      <c r="A531" s="68"/>
      <c r="B531" s="71"/>
      <c r="C531" s="82"/>
      <c r="D531" s="83"/>
      <c r="E531" s="83"/>
      <c r="F531" s="83"/>
      <c r="G531" s="83"/>
      <c r="H531" s="84"/>
    </row>
    <row r="532" spans="1:8">
      <c r="A532" s="68"/>
      <c r="B532" s="71"/>
      <c r="C532" s="82"/>
      <c r="D532" s="83"/>
      <c r="E532" s="83"/>
      <c r="F532" s="83"/>
      <c r="G532" s="83"/>
      <c r="H532" s="84"/>
    </row>
    <row r="533" spans="1:8">
      <c r="A533" s="68"/>
      <c r="B533" s="71"/>
      <c r="C533" s="82"/>
      <c r="D533" s="83"/>
      <c r="E533" s="83"/>
      <c r="F533" s="83"/>
      <c r="G533" s="83"/>
      <c r="H533" s="84"/>
    </row>
    <row r="534" spans="1:8">
      <c r="A534" s="68"/>
      <c r="B534" s="71"/>
      <c r="C534" s="82"/>
      <c r="D534" s="83"/>
      <c r="E534" s="83"/>
      <c r="F534" s="83"/>
      <c r="G534" s="83"/>
      <c r="H534" s="84"/>
    </row>
    <row r="535" spans="1:8">
      <c r="A535" s="68"/>
      <c r="B535" s="71"/>
      <c r="C535" s="82"/>
      <c r="D535" s="83"/>
      <c r="E535" s="83"/>
      <c r="F535" s="83"/>
      <c r="G535" s="83"/>
      <c r="H535" s="84"/>
    </row>
    <row r="536" spans="1:8">
      <c r="A536" s="68"/>
      <c r="B536" s="71"/>
      <c r="C536" s="82"/>
      <c r="D536" s="83"/>
      <c r="E536" s="83"/>
      <c r="F536" s="83"/>
      <c r="G536" s="83"/>
      <c r="H536" s="84"/>
    </row>
    <row r="537" spans="1:8">
      <c r="A537" s="68"/>
      <c r="B537" s="71"/>
      <c r="C537" s="82"/>
      <c r="D537" s="83"/>
      <c r="E537" s="83"/>
      <c r="F537" s="83"/>
      <c r="G537" s="83"/>
      <c r="H537" s="84"/>
    </row>
    <row r="538" spans="1:8">
      <c r="A538" s="68"/>
      <c r="B538" s="71"/>
      <c r="C538" s="82"/>
      <c r="D538" s="83"/>
      <c r="E538" s="83"/>
      <c r="F538" s="83"/>
      <c r="G538" s="83"/>
      <c r="H538" s="84"/>
    </row>
    <row r="539" spans="1:8">
      <c r="A539" s="68"/>
      <c r="B539" s="71"/>
      <c r="C539" s="82"/>
      <c r="D539" s="83"/>
      <c r="E539" s="83"/>
      <c r="F539" s="83"/>
      <c r="G539" s="83"/>
      <c r="H539" s="84"/>
    </row>
    <row r="540" spans="1:8">
      <c r="A540" s="68"/>
      <c r="B540" s="71"/>
      <c r="C540" s="82"/>
      <c r="D540" s="83"/>
      <c r="E540" s="83"/>
      <c r="F540" s="83"/>
      <c r="G540" s="83"/>
      <c r="H540" s="84"/>
    </row>
    <row r="541" spans="1:8">
      <c r="A541" s="68"/>
      <c r="B541" s="71"/>
      <c r="C541" s="82"/>
      <c r="D541" s="83"/>
      <c r="E541" s="83"/>
      <c r="F541" s="83"/>
      <c r="G541" s="83"/>
      <c r="H541" s="84"/>
    </row>
    <row r="542" spans="1:8">
      <c r="A542" s="68"/>
      <c r="B542" s="71"/>
      <c r="C542" s="82"/>
      <c r="D542" s="83"/>
      <c r="E542" s="83"/>
      <c r="F542" s="83"/>
      <c r="G542" s="83"/>
      <c r="H542" s="84"/>
    </row>
    <row r="543" spans="1:8">
      <c r="A543" s="68"/>
      <c r="B543" s="71"/>
      <c r="C543" s="82"/>
      <c r="D543" s="83"/>
      <c r="E543" s="83"/>
      <c r="F543" s="83"/>
      <c r="G543" s="83"/>
      <c r="H543" s="84"/>
    </row>
    <row r="544" spans="1:8">
      <c r="A544" s="68"/>
      <c r="B544" s="71"/>
      <c r="C544" s="82"/>
      <c r="D544" s="83"/>
      <c r="E544" s="83"/>
      <c r="F544" s="83"/>
      <c r="G544" s="83"/>
      <c r="H544" s="84"/>
    </row>
    <row r="545" spans="1:8">
      <c r="A545" s="68"/>
      <c r="B545" s="71"/>
      <c r="C545" s="82"/>
      <c r="D545" s="83"/>
      <c r="E545" s="83"/>
      <c r="F545" s="83"/>
      <c r="G545" s="83"/>
      <c r="H545" s="84"/>
    </row>
    <row r="546" spans="1:8">
      <c r="A546" s="68"/>
      <c r="B546" s="71"/>
      <c r="C546" s="82"/>
      <c r="D546" s="83"/>
      <c r="E546" s="83"/>
      <c r="F546" s="83"/>
      <c r="G546" s="83"/>
      <c r="H546" s="84"/>
    </row>
    <row r="547" spans="1:8">
      <c r="A547" s="68"/>
      <c r="B547" s="71"/>
      <c r="C547" s="82"/>
      <c r="D547" s="83"/>
      <c r="E547" s="83"/>
      <c r="F547" s="83"/>
      <c r="G547" s="83"/>
      <c r="H547" s="84"/>
    </row>
    <row r="548" spans="1:8">
      <c r="A548" s="68"/>
      <c r="B548" s="71"/>
      <c r="C548" s="82"/>
      <c r="D548" s="83"/>
      <c r="E548" s="83"/>
      <c r="F548" s="83"/>
      <c r="G548" s="83"/>
      <c r="H548" s="84"/>
    </row>
    <row r="549" spans="1:8">
      <c r="A549" s="68"/>
      <c r="B549" s="71"/>
      <c r="C549" s="82"/>
      <c r="D549" s="83"/>
      <c r="E549" s="83"/>
      <c r="F549" s="83"/>
      <c r="G549" s="83"/>
      <c r="H549" s="84"/>
    </row>
    <row r="550" spans="1:8">
      <c r="A550" s="68"/>
      <c r="B550" s="71"/>
      <c r="C550" s="82"/>
      <c r="D550" s="83"/>
      <c r="E550" s="83"/>
      <c r="F550" s="83"/>
      <c r="G550" s="83"/>
      <c r="H550" s="84"/>
    </row>
    <row r="551" spans="1:8">
      <c r="A551" s="68"/>
      <c r="B551" s="71"/>
      <c r="C551" s="82"/>
      <c r="D551" s="83"/>
      <c r="E551" s="83"/>
      <c r="F551" s="83"/>
      <c r="G551" s="83"/>
      <c r="H551" s="84"/>
    </row>
    <row r="552" spans="1:8">
      <c r="A552" s="68"/>
      <c r="B552" s="71"/>
      <c r="C552" s="82"/>
      <c r="D552" s="83"/>
      <c r="E552" s="83"/>
      <c r="F552" s="83"/>
      <c r="G552" s="83"/>
      <c r="H552" s="84"/>
    </row>
    <row r="553" spans="1:8">
      <c r="A553" s="68"/>
      <c r="B553" s="71"/>
      <c r="C553" s="82"/>
      <c r="D553" s="83"/>
      <c r="E553" s="83"/>
      <c r="F553" s="83"/>
      <c r="G553" s="83"/>
      <c r="H553" s="84"/>
    </row>
    <row r="554" spans="1:8">
      <c r="A554" s="68"/>
      <c r="B554" s="71"/>
      <c r="C554" s="82"/>
      <c r="D554" s="83"/>
      <c r="E554" s="83"/>
      <c r="F554" s="83"/>
      <c r="G554" s="83"/>
      <c r="H554" s="84"/>
    </row>
    <row r="555" spans="1:8">
      <c r="A555" s="68"/>
      <c r="B555" s="71"/>
      <c r="C555" s="82"/>
      <c r="D555" s="83"/>
      <c r="E555" s="83"/>
      <c r="F555" s="83"/>
      <c r="G555" s="83"/>
      <c r="H555" s="84"/>
    </row>
    <row r="556" spans="1:8">
      <c r="A556" s="68"/>
      <c r="B556" s="71"/>
      <c r="C556" s="82"/>
      <c r="D556" s="83"/>
      <c r="E556" s="83"/>
      <c r="F556" s="83"/>
      <c r="G556" s="83"/>
      <c r="H556" s="84"/>
    </row>
    <row r="557" spans="1:8">
      <c r="A557" s="68"/>
      <c r="B557" s="71"/>
      <c r="C557" s="82"/>
      <c r="D557" s="83"/>
      <c r="E557" s="83"/>
      <c r="F557" s="83"/>
      <c r="G557" s="83"/>
      <c r="H557" s="84"/>
    </row>
    <row r="558" spans="1:8">
      <c r="A558" s="68"/>
      <c r="B558" s="71"/>
      <c r="C558" s="82"/>
      <c r="D558" s="83"/>
      <c r="E558" s="83"/>
      <c r="F558" s="83"/>
      <c r="G558" s="83"/>
      <c r="H558" s="84"/>
    </row>
    <row r="559" spans="1:8">
      <c r="A559" s="68"/>
      <c r="B559" s="71"/>
      <c r="C559" s="82"/>
      <c r="D559" s="83"/>
      <c r="E559" s="83"/>
      <c r="F559" s="83"/>
      <c r="G559" s="83"/>
      <c r="H559" s="84"/>
    </row>
    <row r="560" spans="1:8">
      <c r="A560" s="68"/>
      <c r="B560" s="71"/>
      <c r="C560" s="82"/>
      <c r="D560" s="83"/>
      <c r="E560" s="83"/>
      <c r="F560" s="83"/>
      <c r="G560" s="83"/>
      <c r="H560" s="84"/>
    </row>
    <row r="561" spans="1:8">
      <c r="A561" s="68"/>
      <c r="B561" s="71"/>
      <c r="C561" s="82"/>
      <c r="D561" s="83"/>
      <c r="E561" s="83"/>
      <c r="F561" s="83"/>
      <c r="G561" s="83"/>
      <c r="H561" s="84"/>
    </row>
    <row r="562" spans="1:8">
      <c r="A562" s="68"/>
      <c r="B562" s="71"/>
      <c r="C562" s="82"/>
      <c r="D562" s="83"/>
      <c r="E562" s="83"/>
      <c r="F562" s="83"/>
      <c r="G562" s="83"/>
      <c r="H562" s="84"/>
    </row>
    <row r="563" spans="1:8">
      <c r="A563" s="68"/>
      <c r="B563" s="71"/>
      <c r="C563" s="82"/>
      <c r="D563" s="83"/>
      <c r="E563" s="83"/>
      <c r="F563" s="83"/>
      <c r="G563" s="83"/>
      <c r="H563" s="84"/>
    </row>
    <row r="564" spans="1:8">
      <c r="A564" s="68"/>
      <c r="B564" s="71"/>
      <c r="C564" s="82"/>
      <c r="D564" s="83"/>
      <c r="E564" s="83"/>
      <c r="F564" s="83"/>
      <c r="G564" s="83"/>
      <c r="H564" s="84"/>
    </row>
    <row r="565" spans="1:8">
      <c r="A565" s="68"/>
      <c r="B565" s="71"/>
      <c r="C565" s="82"/>
      <c r="D565" s="83"/>
      <c r="E565" s="83"/>
      <c r="F565" s="83"/>
      <c r="G565" s="83"/>
      <c r="H565" s="84"/>
    </row>
    <row r="566" spans="1:8">
      <c r="A566" s="68"/>
      <c r="B566" s="71"/>
      <c r="C566" s="82"/>
      <c r="D566" s="83"/>
      <c r="E566" s="83"/>
      <c r="F566" s="83"/>
      <c r="G566" s="83"/>
      <c r="H566" s="84"/>
    </row>
    <row r="567" spans="1:8">
      <c r="A567" s="68"/>
      <c r="B567" s="71"/>
      <c r="C567" s="82"/>
      <c r="D567" s="83"/>
      <c r="E567" s="83"/>
      <c r="F567" s="83"/>
      <c r="G567" s="83"/>
      <c r="H567" s="84"/>
    </row>
    <row r="568" spans="1:8">
      <c r="A568" s="68"/>
      <c r="B568" s="71"/>
      <c r="C568" s="82"/>
      <c r="D568" s="83"/>
      <c r="E568" s="83"/>
      <c r="F568" s="83"/>
      <c r="G568" s="83"/>
      <c r="H568" s="84"/>
    </row>
    <row r="569" spans="1:8">
      <c r="A569" s="68"/>
      <c r="B569" s="71"/>
      <c r="C569" s="82"/>
      <c r="D569" s="83"/>
      <c r="E569" s="83"/>
      <c r="F569" s="83"/>
      <c r="G569" s="83"/>
      <c r="H569" s="84"/>
    </row>
    <row r="570" spans="1:8">
      <c r="A570" s="68"/>
      <c r="B570" s="71"/>
      <c r="C570" s="82"/>
      <c r="D570" s="83"/>
      <c r="E570" s="83"/>
      <c r="F570" s="83"/>
      <c r="G570" s="83"/>
      <c r="H570" s="84"/>
    </row>
    <row r="571" spans="1:8">
      <c r="A571" s="68"/>
      <c r="B571" s="71"/>
      <c r="C571" s="82"/>
      <c r="D571" s="83"/>
      <c r="E571" s="83"/>
      <c r="F571" s="83"/>
      <c r="G571" s="83"/>
      <c r="H571" s="84"/>
    </row>
    <row r="572" spans="1:8">
      <c r="A572" s="68"/>
      <c r="B572" s="71"/>
      <c r="C572" s="82"/>
      <c r="D572" s="83"/>
      <c r="E572" s="83"/>
      <c r="F572" s="83"/>
      <c r="G572" s="83"/>
      <c r="H572" s="84"/>
    </row>
    <row r="573" spans="1:8">
      <c r="A573" s="68"/>
      <c r="B573" s="71"/>
      <c r="C573" s="82"/>
      <c r="D573" s="83"/>
      <c r="E573" s="83"/>
      <c r="F573" s="83"/>
      <c r="G573" s="83"/>
      <c r="H573" s="84"/>
    </row>
    <row r="574" spans="1:8">
      <c r="A574" s="68"/>
      <c r="B574" s="71"/>
      <c r="C574" s="82"/>
      <c r="D574" s="83"/>
      <c r="E574" s="83"/>
      <c r="F574" s="83"/>
      <c r="G574" s="83"/>
      <c r="H574" s="84"/>
    </row>
    <row r="575" spans="1:8">
      <c r="A575" s="68"/>
      <c r="B575" s="71"/>
      <c r="C575" s="82"/>
      <c r="D575" s="83"/>
      <c r="E575" s="83"/>
      <c r="F575" s="83"/>
      <c r="G575" s="83"/>
      <c r="H575" s="84"/>
    </row>
    <row r="576" spans="1:8">
      <c r="A576" s="68"/>
      <c r="B576" s="71"/>
      <c r="C576" s="82"/>
      <c r="D576" s="83"/>
      <c r="E576" s="83"/>
      <c r="F576" s="83"/>
      <c r="G576" s="83"/>
      <c r="H576" s="84"/>
    </row>
    <row r="577" spans="1:8">
      <c r="A577" s="68"/>
      <c r="B577" s="71"/>
      <c r="C577" s="82"/>
      <c r="D577" s="83"/>
      <c r="E577" s="83"/>
      <c r="F577" s="83"/>
      <c r="G577" s="83"/>
      <c r="H577" s="84"/>
    </row>
    <row r="578" spans="1:8">
      <c r="A578" s="68"/>
      <c r="B578" s="71"/>
      <c r="C578" s="82"/>
      <c r="D578" s="83"/>
      <c r="E578" s="83"/>
      <c r="F578" s="83"/>
      <c r="G578" s="83"/>
      <c r="H578" s="84"/>
    </row>
    <row r="579" spans="1:8">
      <c r="A579" s="68"/>
      <c r="B579" s="71"/>
      <c r="C579" s="82"/>
      <c r="D579" s="83"/>
      <c r="E579" s="83"/>
      <c r="F579" s="83"/>
      <c r="G579" s="83"/>
      <c r="H579" s="84"/>
    </row>
    <row r="580" spans="1:8">
      <c r="A580" s="68"/>
      <c r="B580" s="71"/>
      <c r="C580" s="82"/>
      <c r="D580" s="83"/>
      <c r="E580" s="83"/>
      <c r="F580" s="83"/>
      <c r="G580" s="83"/>
      <c r="H580" s="84"/>
    </row>
    <row r="581" spans="1:8">
      <c r="A581" s="68"/>
      <c r="B581" s="71"/>
      <c r="C581" s="82"/>
      <c r="D581" s="83"/>
      <c r="E581" s="83"/>
      <c r="F581" s="83"/>
      <c r="G581" s="83"/>
      <c r="H581" s="84"/>
    </row>
    <row r="582" spans="1:8">
      <c r="A582" s="68"/>
      <c r="B582" s="71"/>
      <c r="C582" s="82"/>
      <c r="D582" s="83"/>
      <c r="E582" s="83"/>
      <c r="F582" s="83"/>
      <c r="G582" s="83"/>
      <c r="H582" s="84"/>
    </row>
    <row r="583" spans="1:8">
      <c r="A583" s="68"/>
      <c r="B583" s="71"/>
      <c r="C583" s="82"/>
      <c r="D583" s="83"/>
      <c r="E583" s="83"/>
      <c r="F583" s="83"/>
      <c r="G583" s="83"/>
      <c r="H583" s="84"/>
    </row>
    <row r="584" spans="1:8">
      <c r="A584" s="68"/>
      <c r="B584" s="71"/>
      <c r="C584" s="82"/>
      <c r="D584" s="83"/>
      <c r="E584" s="83"/>
      <c r="F584" s="83"/>
      <c r="G584" s="83"/>
      <c r="H584" s="84"/>
    </row>
    <row r="585" spans="1:8">
      <c r="A585" s="68"/>
      <c r="B585" s="71"/>
      <c r="C585" s="82"/>
      <c r="D585" s="83"/>
      <c r="E585" s="83"/>
      <c r="F585" s="83"/>
      <c r="G585" s="83"/>
      <c r="H585" s="84"/>
    </row>
    <row r="586" spans="1:8">
      <c r="A586" s="68"/>
      <c r="B586" s="71"/>
      <c r="C586" s="82"/>
      <c r="D586" s="83"/>
      <c r="E586" s="83"/>
      <c r="F586" s="83"/>
      <c r="G586" s="83"/>
      <c r="H586" s="84"/>
    </row>
    <row r="587" spans="1:8">
      <c r="A587" s="68"/>
      <c r="B587" s="71"/>
      <c r="C587" s="82"/>
      <c r="D587" s="83"/>
      <c r="E587" s="83"/>
      <c r="F587" s="83"/>
      <c r="G587" s="83"/>
      <c r="H587" s="84"/>
    </row>
    <row r="588" spans="1:8">
      <c r="A588" s="68"/>
      <c r="B588" s="71"/>
      <c r="C588" s="82"/>
      <c r="D588" s="83"/>
      <c r="E588" s="83"/>
      <c r="F588" s="83"/>
      <c r="G588" s="83"/>
      <c r="H588" s="84"/>
    </row>
    <row r="589" spans="1:8">
      <c r="A589" s="68"/>
      <c r="B589" s="71"/>
      <c r="C589" s="82"/>
      <c r="D589" s="83"/>
      <c r="E589" s="83"/>
      <c r="F589" s="83"/>
      <c r="G589" s="83"/>
      <c r="H589" s="84"/>
    </row>
    <row r="590" spans="1:8">
      <c r="A590" s="68"/>
      <c r="B590" s="71"/>
      <c r="C590" s="82"/>
      <c r="D590" s="83"/>
      <c r="E590" s="83"/>
      <c r="F590" s="83"/>
      <c r="G590" s="83"/>
      <c r="H590" s="84"/>
    </row>
    <row r="591" spans="1:8">
      <c r="A591" s="68"/>
      <c r="B591" s="71"/>
      <c r="C591" s="82"/>
      <c r="D591" s="83"/>
      <c r="E591" s="83"/>
      <c r="F591" s="83"/>
      <c r="G591" s="83"/>
      <c r="H591" s="84"/>
    </row>
    <row r="592" spans="1:8">
      <c r="A592" s="68"/>
      <c r="B592" s="71"/>
      <c r="C592" s="82"/>
      <c r="D592" s="83"/>
      <c r="E592" s="83"/>
      <c r="F592" s="83"/>
      <c r="G592" s="83"/>
      <c r="H592" s="84"/>
    </row>
    <row r="593" spans="1:8">
      <c r="A593" s="68"/>
      <c r="B593" s="71"/>
      <c r="C593" s="82"/>
      <c r="D593" s="83"/>
      <c r="E593" s="83"/>
      <c r="F593" s="83"/>
      <c r="G593" s="83"/>
      <c r="H593" s="84"/>
    </row>
    <row r="594" spans="1:8">
      <c r="A594" s="68"/>
      <c r="B594" s="71"/>
      <c r="C594" s="82"/>
      <c r="D594" s="83"/>
      <c r="E594" s="83"/>
      <c r="F594" s="83"/>
      <c r="G594" s="83"/>
      <c r="H594" s="84"/>
    </row>
    <row r="595" spans="1:8">
      <c r="A595" s="68"/>
      <c r="B595" s="71"/>
      <c r="C595" s="82"/>
      <c r="D595" s="83"/>
      <c r="E595" s="83"/>
      <c r="F595" s="83"/>
      <c r="G595" s="83"/>
      <c r="H595" s="84"/>
    </row>
    <row r="596" spans="1:8">
      <c r="A596" s="68"/>
      <c r="B596" s="71"/>
      <c r="C596" s="82"/>
      <c r="D596" s="83"/>
      <c r="E596" s="83"/>
      <c r="F596" s="83"/>
      <c r="G596" s="83"/>
      <c r="H596" s="84"/>
    </row>
    <row r="597" spans="1:8">
      <c r="A597" s="68"/>
      <c r="B597" s="71"/>
      <c r="C597" s="82"/>
      <c r="D597" s="83"/>
      <c r="E597" s="83"/>
      <c r="F597" s="83"/>
      <c r="G597" s="83"/>
      <c r="H597" s="84"/>
    </row>
    <row r="598" spans="1:8">
      <c r="A598" s="68"/>
      <c r="B598" s="71"/>
      <c r="C598" s="82"/>
      <c r="D598" s="83"/>
      <c r="E598" s="83"/>
      <c r="F598" s="83"/>
      <c r="G598" s="83"/>
      <c r="H598" s="84"/>
    </row>
    <row r="599" spans="1:8">
      <c r="A599" s="68"/>
      <c r="B599" s="71"/>
      <c r="C599" s="82"/>
      <c r="D599" s="83"/>
      <c r="E599" s="83"/>
      <c r="F599" s="83"/>
      <c r="G599" s="83"/>
      <c r="H599" s="84"/>
    </row>
    <row r="600" spans="1:8">
      <c r="A600" s="68"/>
      <c r="B600" s="71"/>
      <c r="C600" s="82"/>
      <c r="D600" s="83"/>
      <c r="E600" s="83"/>
      <c r="F600" s="83"/>
      <c r="G600" s="83"/>
      <c r="H600" s="84"/>
    </row>
    <row r="601" spans="1:8">
      <c r="A601" s="68"/>
      <c r="B601" s="71"/>
      <c r="C601" s="82"/>
      <c r="D601" s="83"/>
      <c r="E601" s="83"/>
      <c r="F601" s="83"/>
      <c r="G601" s="83"/>
      <c r="H601" s="84"/>
    </row>
    <row r="602" spans="1:8">
      <c r="A602" s="68"/>
      <c r="B602" s="71"/>
      <c r="C602" s="82"/>
      <c r="D602" s="83"/>
      <c r="E602" s="83"/>
      <c r="F602" s="83"/>
      <c r="G602" s="83"/>
      <c r="H602" s="84"/>
    </row>
    <row r="603" spans="1:8">
      <c r="A603" s="68"/>
      <c r="B603" s="71"/>
      <c r="C603" s="82"/>
      <c r="D603" s="83"/>
      <c r="E603" s="83"/>
      <c r="F603" s="83"/>
      <c r="G603" s="83"/>
      <c r="H603" s="84"/>
    </row>
    <row r="604" spans="1:8">
      <c r="A604" s="68"/>
      <c r="B604" s="71"/>
      <c r="C604" s="82"/>
      <c r="D604" s="83"/>
      <c r="E604" s="83"/>
      <c r="F604" s="83"/>
      <c r="G604" s="83"/>
      <c r="H604" s="84"/>
    </row>
    <row r="605" spans="1:8">
      <c r="A605" s="68"/>
      <c r="B605" s="71"/>
      <c r="C605" s="82"/>
      <c r="D605" s="83"/>
      <c r="E605" s="83"/>
      <c r="F605" s="83"/>
      <c r="G605" s="83"/>
      <c r="H605" s="84"/>
    </row>
    <row r="606" spans="1:8">
      <c r="A606" s="68"/>
      <c r="B606" s="71"/>
      <c r="C606" s="82"/>
      <c r="D606" s="83"/>
      <c r="E606" s="83"/>
      <c r="F606" s="83"/>
      <c r="G606" s="83"/>
      <c r="H606" s="84"/>
    </row>
    <row r="607" spans="1:8">
      <c r="A607" s="68"/>
      <c r="B607" s="71"/>
      <c r="C607" s="82"/>
      <c r="D607" s="83"/>
      <c r="E607" s="83"/>
      <c r="F607" s="83"/>
      <c r="G607" s="83"/>
      <c r="H607" s="84"/>
    </row>
    <row r="608" spans="1:8">
      <c r="A608" s="68"/>
      <c r="B608" s="71"/>
      <c r="C608" s="82"/>
      <c r="D608" s="83"/>
      <c r="E608" s="83"/>
      <c r="F608" s="83"/>
      <c r="G608" s="83"/>
      <c r="H608" s="84"/>
    </row>
    <row r="609" spans="1:8">
      <c r="A609" s="68"/>
      <c r="B609" s="71"/>
      <c r="C609" s="82"/>
      <c r="D609" s="83"/>
      <c r="E609" s="83"/>
      <c r="F609" s="83"/>
      <c r="G609" s="83"/>
      <c r="H609" s="84"/>
    </row>
    <row r="610" spans="1:8">
      <c r="A610" s="68"/>
      <c r="B610" s="71"/>
      <c r="C610" s="82"/>
      <c r="D610" s="83"/>
      <c r="E610" s="83"/>
      <c r="F610" s="83"/>
      <c r="G610" s="83"/>
      <c r="H610" s="84"/>
    </row>
    <row r="611" spans="1:8">
      <c r="A611" s="68"/>
      <c r="B611" s="71"/>
      <c r="C611" s="82"/>
      <c r="D611" s="83"/>
      <c r="E611" s="83"/>
      <c r="F611" s="83"/>
      <c r="G611" s="83"/>
      <c r="H611" s="84"/>
    </row>
    <row r="612" spans="1:8">
      <c r="A612" s="68"/>
      <c r="B612" s="71"/>
      <c r="C612" s="82"/>
      <c r="D612" s="83"/>
      <c r="E612" s="83"/>
      <c r="F612" s="83"/>
      <c r="G612" s="83"/>
      <c r="H612" s="84"/>
    </row>
    <row r="613" spans="1:8">
      <c r="A613" s="68"/>
      <c r="B613" s="71"/>
      <c r="C613" s="82"/>
      <c r="D613" s="83"/>
      <c r="E613" s="83"/>
      <c r="F613" s="83"/>
      <c r="G613" s="83"/>
      <c r="H613" s="84"/>
    </row>
    <row r="614" spans="1:8">
      <c r="A614" s="68"/>
      <c r="B614" s="71"/>
      <c r="C614" s="82"/>
      <c r="D614" s="83"/>
      <c r="E614" s="83"/>
      <c r="F614" s="83"/>
      <c r="G614" s="83"/>
      <c r="H614" s="84"/>
    </row>
    <row r="615" spans="1:8">
      <c r="A615" s="68"/>
      <c r="B615" s="71"/>
      <c r="C615" s="82"/>
      <c r="D615" s="83"/>
      <c r="E615" s="83"/>
      <c r="F615" s="83"/>
      <c r="G615" s="83"/>
      <c r="H615" s="84"/>
    </row>
    <row r="616" spans="1:8">
      <c r="A616" s="68"/>
      <c r="B616" s="71"/>
      <c r="C616" s="82"/>
      <c r="D616" s="83"/>
      <c r="E616" s="83"/>
      <c r="F616" s="83"/>
      <c r="G616" s="83"/>
      <c r="H616" s="84"/>
    </row>
    <row r="617" spans="1:8">
      <c r="A617" s="68"/>
      <c r="B617" s="71"/>
      <c r="C617" s="82"/>
      <c r="D617" s="83"/>
      <c r="E617" s="83"/>
      <c r="F617" s="83"/>
      <c r="G617" s="83"/>
      <c r="H617" s="84"/>
    </row>
    <row r="618" spans="1:8">
      <c r="A618" s="68"/>
      <c r="B618" s="71"/>
      <c r="C618" s="82"/>
      <c r="D618" s="83"/>
      <c r="E618" s="83"/>
      <c r="F618" s="83"/>
      <c r="G618" s="83"/>
      <c r="H618" s="84"/>
    </row>
    <row r="619" spans="1:8">
      <c r="A619" s="68"/>
      <c r="B619" s="71"/>
      <c r="C619" s="82"/>
      <c r="D619" s="83"/>
      <c r="E619" s="83"/>
      <c r="F619" s="83"/>
      <c r="G619" s="83"/>
      <c r="H619" s="84"/>
    </row>
    <row r="620" spans="1:8">
      <c r="A620" s="68"/>
      <c r="B620" s="71"/>
      <c r="C620" s="82"/>
      <c r="D620" s="83"/>
      <c r="E620" s="83"/>
      <c r="F620" s="83"/>
      <c r="G620" s="83"/>
      <c r="H620" s="84"/>
    </row>
    <row r="621" spans="1:8">
      <c r="A621" s="68"/>
      <c r="B621" s="71"/>
      <c r="C621" s="82"/>
      <c r="D621" s="83"/>
      <c r="E621" s="83"/>
      <c r="F621" s="83"/>
      <c r="G621" s="83"/>
      <c r="H621" s="84"/>
    </row>
    <row r="622" spans="1:8">
      <c r="A622" s="68"/>
      <c r="B622" s="71"/>
      <c r="C622" s="82"/>
      <c r="D622" s="83"/>
      <c r="E622" s="83"/>
      <c r="F622" s="83"/>
      <c r="G622" s="83"/>
      <c r="H622" s="84"/>
    </row>
    <row r="623" spans="1:8">
      <c r="A623" s="68"/>
      <c r="B623" s="71"/>
      <c r="C623" s="82"/>
      <c r="D623" s="83"/>
      <c r="E623" s="83"/>
      <c r="F623" s="83"/>
      <c r="G623" s="83"/>
      <c r="H623" s="84"/>
    </row>
    <row r="624" spans="1:8">
      <c r="A624" s="68"/>
      <c r="B624" s="71"/>
      <c r="C624" s="82"/>
      <c r="D624" s="83"/>
      <c r="E624" s="83"/>
      <c r="F624" s="83"/>
      <c r="G624" s="83"/>
      <c r="H624" s="84"/>
    </row>
    <row r="625" spans="1:8">
      <c r="A625" s="68"/>
      <c r="B625" s="71"/>
      <c r="C625" s="82"/>
      <c r="D625" s="83"/>
      <c r="E625" s="83"/>
      <c r="F625" s="83"/>
      <c r="G625" s="83"/>
      <c r="H625" s="84"/>
    </row>
    <row r="626" spans="1:8">
      <c r="A626" s="68"/>
      <c r="B626" s="71"/>
      <c r="C626" s="82"/>
      <c r="D626" s="83"/>
      <c r="E626" s="83"/>
      <c r="F626" s="83"/>
      <c r="G626" s="83"/>
      <c r="H626" s="84"/>
    </row>
    <row r="627" spans="1:8">
      <c r="A627" s="68"/>
      <c r="B627" s="71"/>
      <c r="C627" s="82"/>
      <c r="D627" s="83"/>
      <c r="E627" s="83"/>
      <c r="F627" s="83"/>
      <c r="G627" s="83"/>
      <c r="H627" s="84"/>
    </row>
    <row r="628" spans="1:8">
      <c r="A628" s="68"/>
      <c r="B628" s="71"/>
      <c r="C628" s="82"/>
      <c r="D628" s="83"/>
      <c r="E628" s="83"/>
      <c r="F628" s="83"/>
      <c r="G628" s="83"/>
      <c r="H628" s="84"/>
    </row>
    <row r="629" spans="1:8">
      <c r="A629" s="68"/>
      <c r="B629" s="71"/>
      <c r="C629" s="82"/>
      <c r="D629" s="83"/>
      <c r="E629" s="83"/>
      <c r="F629" s="83"/>
      <c r="G629" s="83"/>
      <c r="H629" s="84"/>
    </row>
    <row r="630" spans="1:8">
      <c r="A630" s="68"/>
      <c r="B630" s="71"/>
      <c r="C630" s="82"/>
      <c r="D630" s="83"/>
      <c r="E630" s="83"/>
      <c r="F630" s="83"/>
      <c r="G630" s="83"/>
      <c r="H630" s="84"/>
    </row>
    <row r="631" spans="1:8">
      <c r="A631" s="68"/>
      <c r="B631" s="71"/>
      <c r="C631" s="82"/>
      <c r="D631" s="83"/>
      <c r="E631" s="83"/>
      <c r="F631" s="83"/>
      <c r="G631" s="83"/>
      <c r="H631" s="84"/>
    </row>
    <row r="632" spans="1:8">
      <c r="A632" s="68"/>
      <c r="B632" s="71"/>
      <c r="C632" s="82"/>
      <c r="D632" s="83"/>
      <c r="E632" s="83"/>
      <c r="F632" s="83"/>
      <c r="G632" s="83"/>
      <c r="H632" s="84"/>
    </row>
    <row r="633" spans="1:8">
      <c r="A633" s="68"/>
      <c r="B633" s="71"/>
      <c r="C633" s="82"/>
      <c r="D633" s="83"/>
      <c r="E633" s="83"/>
      <c r="F633" s="83"/>
      <c r="G633" s="83"/>
      <c r="H633" s="84"/>
    </row>
    <row r="634" spans="1:8">
      <c r="A634" s="68"/>
      <c r="B634" s="71"/>
      <c r="C634" s="82"/>
      <c r="D634" s="83"/>
      <c r="E634" s="83"/>
      <c r="F634" s="83"/>
      <c r="G634" s="83"/>
      <c r="H634" s="84"/>
    </row>
    <row r="635" spans="1:8">
      <c r="A635" s="68"/>
      <c r="B635" s="71"/>
      <c r="C635" s="82"/>
      <c r="D635" s="83"/>
      <c r="E635" s="83"/>
      <c r="F635" s="83"/>
      <c r="G635" s="83"/>
      <c r="H635" s="84"/>
    </row>
    <row r="636" spans="1:8">
      <c r="A636" s="68"/>
      <c r="B636" s="71"/>
      <c r="C636" s="82"/>
      <c r="D636" s="83"/>
      <c r="E636" s="83"/>
      <c r="F636" s="83"/>
      <c r="G636" s="83"/>
      <c r="H636" s="84"/>
    </row>
    <row r="637" spans="1:8">
      <c r="A637" s="68"/>
      <c r="B637" s="71"/>
      <c r="C637" s="82"/>
      <c r="D637" s="83"/>
      <c r="E637" s="83"/>
      <c r="F637" s="83"/>
      <c r="G637" s="83"/>
      <c r="H637" s="84"/>
    </row>
    <row r="638" spans="1:8">
      <c r="A638" s="68"/>
      <c r="B638" s="71"/>
      <c r="C638" s="82"/>
      <c r="D638" s="83"/>
      <c r="E638" s="83"/>
      <c r="F638" s="83"/>
      <c r="G638" s="83"/>
      <c r="H638" s="84"/>
    </row>
    <row r="639" spans="1:8">
      <c r="A639" s="68"/>
      <c r="B639" s="71"/>
      <c r="C639" s="82"/>
      <c r="D639" s="83"/>
      <c r="E639" s="83"/>
      <c r="F639" s="83"/>
      <c r="G639" s="83"/>
      <c r="H639" s="84"/>
    </row>
    <row r="640" spans="1:8">
      <c r="A640" s="68"/>
      <c r="B640" s="71"/>
      <c r="C640" s="82"/>
      <c r="D640" s="83"/>
      <c r="E640" s="83"/>
      <c r="F640" s="83"/>
      <c r="G640" s="83"/>
      <c r="H640" s="84"/>
    </row>
    <row r="641" spans="1:8">
      <c r="A641" s="68"/>
      <c r="B641" s="71"/>
      <c r="C641" s="82"/>
      <c r="D641" s="83"/>
      <c r="E641" s="83"/>
      <c r="F641" s="83"/>
      <c r="G641" s="83"/>
      <c r="H641" s="84"/>
    </row>
    <row r="642" spans="1:8">
      <c r="A642" s="68"/>
      <c r="B642" s="71"/>
      <c r="C642" s="82"/>
      <c r="D642" s="83"/>
      <c r="E642" s="83"/>
      <c r="F642" s="83"/>
      <c r="G642" s="83"/>
      <c r="H642" s="84"/>
    </row>
    <row r="643" spans="1:8">
      <c r="A643" s="68"/>
      <c r="B643" s="71"/>
      <c r="C643" s="82"/>
      <c r="D643" s="83"/>
      <c r="E643" s="83"/>
      <c r="F643" s="83"/>
      <c r="G643" s="83"/>
      <c r="H643" s="84"/>
    </row>
    <row r="644" spans="1:8">
      <c r="A644" s="68"/>
      <c r="B644" s="71"/>
      <c r="C644" s="82"/>
      <c r="D644" s="83"/>
      <c r="E644" s="83"/>
      <c r="F644" s="83"/>
      <c r="G644" s="83"/>
      <c r="H644" s="84"/>
    </row>
    <row r="645" spans="1:8">
      <c r="A645" s="68"/>
      <c r="B645" s="71"/>
      <c r="C645" s="82"/>
      <c r="D645" s="83"/>
      <c r="E645" s="83"/>
      <c r="F645" s="83"/>
      <c r="G645" s="83"/>
      <c r="H645" s="84"/>
    </row>
    <row r="646" spans="1:8">
      <c r="A646" s="68"/>
      <c r="B646" s="71"/>
      <c r="C646" s="82"/>
      <c r="D646" s="83"/>
      <c r="E646" s="83"/>
      <c r="F646" s="83"/>
      <c r="G646" s="83"/>
      <c r="H646" s="84"/>
    </row>
    <row r="647" spans="1:8">
      <c r="A647" s="68"/>
      <c r="B647" s="71"/>
      <c r="C647" s="82"/>
      <c r="D647" s="83"/>
      <c r="E647" s="83"/>
      <c r="F647" s="83"/>
      <c r="G647" s="83"/>
      <c r="H647" s="84"/>
    </row>
    <row r="648" spans="1:8">
      <c r="A648" s="68"/>
      <c r="B648" s="71"/>
      <c r="C648" s="82"/>
      <c r="D648" s="83"/>
      <c r="E648" s="83"/>
      <c r="F648" s="83"/>
      <c r="G648" s="83"/>
      <c r="H648" s="84"/>
    </row>
    <row r="649" spans="1:8">
      <c r="A649" s="68"/>
      <c r="B649" s="71"/>
      <c r="C649" s="82"/>
      <c r="D649" s="83"/>
      <c r="E649" s="83"/>
      <c r="F649" s="83"/>
      <c r="G649" s="83"/>
      <c r="H649" s="84"/>
    </row>
    <row r="650" spans="1:8">
      <c r="A650" s="68"/>
      <c r="B650" s="71"/>
      <c r="C650" s="82"/>
      <c r="D650" s="83"/>
      <c r="E650" s="83"/>
      <c r="F650" s="83"/>
      <c r="G650" s="83"/>
      <c r="H650" s="84"/>
    </row>
    <row r="651" spans="1:8">
      <c r="A651" s="68"/>
      <c r="B651" s="71"/>
      <c r="C651" s="82"/>
      <c r="D651" s="83"/>
      <c r="E651" s="83"/>
      <c r="F651" s="83"/>
      <c r="G651" s="83"/>
      <c r="H651" s="84"/>
    </row>
    <row r="652" spans="1:8">
      <c r="A652" s="68"/>
      <c r="B652" s="71"/>
      <c r="C652" s="82"/>
      <c r="D652" s="83"/>
      <c r="E652" s="83"/>
      <c r="F652" s="83"/>
      <c r="G652" s="83"/>
      <c r="H652" s="84"/>
    </row>
    <row r="653" spans="1:8">
      <c r="A653" s="68"/>
      <c r="B653" s="71"/>
      <c r="C653" s="82"/>
      <c r="D653" s="83"/>
      <c r="E653" s="83"/>
      <c r="F653" s="83"/>
      <c r="G653" s="83"/>
      <c r="H653" s="84"/>
    </row>
    <row r="654" spans="1:8">
      <c r="A654" s="68"/>
      <c r="B654" s="71"/>
      <c r="C654" s="82"/>
      <c r="D654" s="83"/>
      <c r="E654" s="83"/>
      <c r="F654" s="83"/>
      <c r="G654" s="83"/>
      <c r="H654" s="84"/>
    </row>
    <row r="655" spans="1:8">
      <c r="A655" s="68"/>
      <c r="B655" s="71"/>
      <c r="C655" s="82"/>
      <c r="D655" s="83"/>
      <c r="E655" s="83"/>
      <c r="F655" s="83"/>
      <c r="G655" s="83"/>
      <c r="H655" s="84"/>
    </row>
    <row r="656" spans="1:8">
      <c r="A656" s="68"/>
      <c r="B656" s="71"/>
      <c r="C656" s="82"/>
      <c r="D656" s="83"/>
      <c r="E656" s="83"/>
      <c r="F656" s="83"/>
      <c r="G656" s="83"/>
      <c r="H656" s="84"/>
    </row>
    <row r="657" spans="1:8">
      <c r="A657" s="68"/>
      <c r="B657" s="71"/>
      <c r="C657" s="82"/>
      <c r="D657" s="83"/>
      <c r="E657" s="83"/>
      <c r="F657" s="83"/>
      <c r="G657" s="83"/>
      <c r="H657" s="84"/>
    </row>
    <row r="658" spans="1:8">
      <c r="A658" s="68"/>
      <c r="B658" s="71"/>
      <c r="C658" s="82"/>
      <c r="D658" s="83"/>
      <c r="E658" s="83"/>
      <c r="F658" s="83"/>
      <c r="G658" s="83"/>
      <c r="H658" s="84"/>
    </row>
    <row r="659" spans="1:8">
      <c r="A659" s="68"/>
      <c r="B659" s="71"/>
      <c r="C659" s="82"/>
      <c r="D659" s="83"/>
      <c r="E659" s="83"/>
      <c r="F659" s="83"/>
      <c r="G659" s="83"/>
      <c r="H659" s="84"/>
    </row>
    <row r="660" spans="1:8">
      <c r="A660" s="68"/>
      <c r="B660" s="71"/>
      <c r="C660" s="82"/>
      <c r="D660" s="83"/>
      <c r="E660" s="83"/>
      <c r="F660" s="83"/>
      <c r="G660" s="83"/>
      <c r="H660" s="84"/>
    </row>
    <row r="661" spans="1:8">
      <c r="A661" s="68"/>
      <c r="B661" s="71"/>
      <c r="C661" s="82"/>
      <c r="D661" s="83"/>
      <c r="E661" s="83"/>
      <c r="F661" s="83"/>
      <c r="G661" s="83"/>
      <c r="H661" s="84"/>
    </row>
    <row r="662" spans="1:8">
      <c r="A662" s="68"/>
      <c r="B662" s="71"/>
      <c r="C662" s="82"/>
      <c r="D662" s="83"/>
      <c r="E662" s="83"/>
      <c r="F662" s="83"/>
      <c r="G662" s="83"/>
      <c r="H662" s="84"/>
    </row>
    <row r="663" spans="1:8">
      <c r="A663" s="68"/>
      <c r="B663" s="71"/>
      <c r="C663" s="82"/>
      <c r="D663" s="83"/>
      <c r="E663" s="83"/>
      <c r="F663" s="83"/>
      <c r="G663" s="83"/>
      <c r="H663" s="84"/>
    </row>
    <row r="664" spans="1:8">
      <c r="A664" s="68"/>
      <c r="B664" s="71"/>
      <c r="C664" s="82"/>
      <c r="D664" s="83"/>
      <c r="E664" s="83"/>
      <c r="F664" s="83"/>
      <c r="G664" s="83"/>
      <c r="H664" s="84"/>
    </row>
    <row r="665" spans="1:8">
      <c r="A665" s="68"/>
      <c r="B665" s="71"/>
      <c r="C665" s="82"/>
      <c r="D665" s="83"/>
      <c r="E665" s="83"/>
      <c r="F665" s="83"/>
      <c r="G665" s="83"/>
      <c r="H665" s="84"/>
    </row>
    <row r="666" spans="1:8">
      <c r="A666" s="68"/>
      <c r="B666" s="71"/>
      <c r="C666" s="82"/>
      <c r="D666" s="83"/>
      <c r="E666" s="83"/>
      <c r="F666" s="83"/>
      <c r="G666" s="83"/>
      <c r="H666" s="84"/>
    </row>
    <row r="667" spans="1:8">
      <c r="A667" s="68"/>
      <c r="B667" s="71"/>
      <c r="C667" s="82"/>
      <c r="D667" s="83"/>
      <c r="E667" s="83"/>
      <c r="F667" s="83"/>
      <c r="G667" s="83"/>
      <c r="H667" s="84"/>
    </row>
    <row r="668" spans="1:8">
      <c r="A668" s="68"/>
      <c r="B668" s="71"/>
      <c r="C668" s="82"/>
      <c r="D668" s="83"/>
      <c r="E668" s="83"/>
      <c r="F668" s="83"/>
      <c r="G668" s="83"/>
      <c r="H668" s="84"/>
    </row>
    <row r="669" spans="1:8">
      <c r="A669" s="68"/>
      <c r="B669" s="71"/>
      <c r="C669" s="82"/>
      <c r="D669" s="83"/>
      <c r="E669" s="83"/>
      <c r="F669" s="83"/>
      <c r="G669" s="83"/>
      <c r="H669" s="84"/>
    </row>
    <row r="670" spans="1:8">
      <c r="A670" s="68"/>
      <c r="B670" s="71"/>
      <c r="C670" s="82"/>
      <c r="D670" s="83"/>
      <c r="E670" s="83"/>
      <c r="F670" s="83"/>
      <c r="G670" s="83"/>
      <c r="H670" s="84"/>
    </row>
    <row r="671" spans="1:8">
      <c r="A671" s="68"/>
      <c r="B671" s="71"/>
      <c r="C671" s="82"/>
      <c r="D671" s="83"/>
      <c r="E671" s="83"/>
      <c r="F671" s="83"/>
      <c r="G671" s="83"/>
      <c r="H671" s="84"/>
    </row>
    <row r="672" spans="1:8">
      <c r="A672" s="68"/>
      <c r="B672" s="71"/>
      <c r="C672" s="82"/>
      <c r="D672" s="83"/>
      <c r="E672" s="83"/>
      <c r="F672" s="83"/>
      <c r="G672" s="83"/>
      <c r="H672" s="84"/>
    </row>
    <row r="673" spans="1:8">
      <c r="A673" s="68"/>
      <c r="B673" s="71"/>
      <c r="C673" s="82"/>
      <c r="D673" s="83"/>
      <c r="E673" s="83"/>
      <c r="F673" s="83"/>
      <c r="G673" s="83"/>
      <c r="H673" s="84"/>
    </row>
    <row r="674" spans="1:8">
      <c r="A674" s="68"/>
      <c r="B674" s="71"/>
      <c r="C674" s="82"/>
      <c r="D674" s="83"/>
      <c r="E674" s="83"/>
      <c r="F674" s="83"/>
      <c r="G674" s="83"/>
      <c r="H674" s="84"/>
    </row>
    <row r="675" spans="1:8">
      <c r="A675" s="68"/>
      <c r="B675" s="71"/>
      <c r="C675" s="82"/>
      <c r="D675" s="83"/>
      <c r="E675" s="83"/>
      <c r="F675" s="83"/>
      <c r="G675" s="83"/>
      <c r="H675" s="84"/>
    </row>
    <row r="676" spans="1:8">
      <c r="A676" s="68"/>
      <c r="B676" s="71"/>
      <c r="C676" s="82"/>
      <c r="D676" s="83"/>
      <c r="E676" s="83"/>
      <c r="F676" s="83"/>
      <c r="G676" s="83"/>
      <c r="H676" s="84"/>
    </row>
    <row r="677" spans="1:8">
      <c r="A677" s="68"/>
      <c r="B677" s="71"/>
      <c r="C677" s="82"/>
      <c r="D677" s="83"/>
      <c r="E677" s="83"/>
      <c r="F677" s="83"/>
      <c r="G677" s="83"/>
      <c r="H677" s="84"/>
    </row>
    <row r="678" spans="1:8">
      <c r="A678" s="68"/>
      <c r="B678" s="71"/>
      <c r="C678" s="82"/>
      <c r="D678" s="83"/>
      <c r="E678" s="83"/>
      <c r="F678" s="83"/>
      <c r="G678" s="83"/>
      <c r="H678" s="84"/>
    </row>
    <row r="679" spans="1:8">
      <c r="A679" s="68"/>
      <c r="B679" s="71"/>
      <c r="C679" s="82"/>
      <c r="D679" s="83"/>
      <c r="E679" s="83"/>
      <c r="F679" s="83"/>
      <c r="G679" s="83"/>
      <c r="H679" s="84"/>
    </row>
    <row r="680" spans="1:8">
      <c r="A680" s="68"/>
      <c r="B680" s="71"/>
      <c r="C680" s="82"/>
      <c r="D680" s="83"/>
      <c r="E680" s="83"/>
      <c r="F680" s="83"/>
      <c r="G680" s="83"/>
      <c r="H680" s="84"/>
    </row>
    <row r="681" spans="1:8">
      <c r="A681" s="68"/>
      <c r="B681" s="71"/>
      <c r="C681" s="82"/>
      <c r="D681" s="83"/>
      <c r="E681" s="83"/>
      <c r="F681" s="83"/>
      <c r="G681" s="83"/>
      <c r="H681" s="84"/>
    </row>
  </sheetData>
  <sheetProtection sheet="1" objects="1" scenarios="1"/>
  <dataValidations count="8">
    <dataValidation type="list" allowBlank="1" showInputMessage="1" showErrorMessage="1" sqref="A6:A101">
      <formula1>$A$110:$A$116</formula1>
    </dataValidation>
    <dataValidation type="list" allowBlank="1" showInputMessage="1" showErrorMessage="1" sqref="A277:A393">
      <formula1>$A$139:$A$145</formula1>
    </dataValidation>
    <dataValidation type="list" allowBlank="1" showInputMessage="1" showErrorMessage="1" sqref="A395:A453">
      <formula1>$A$81:$A$87</formula1>
    </dataValidation>
    <dataValidation type="list" allowBlank="1" showInputMessage="1" showErrorMessage="1" sqref="A454:A506">
      <formula1>$A$60:$A$66</formula1>
    </dataValidation>
    <dataValidation type="list" allowBlank="1" showInputMessage="1" showErrorMessage="1" sqref="A516:A519">
      <formula1>$A$25:$A$31</formula1>
    </dataValidation>
    <dataValidation type="list" allowBlank="1" showInputMessage="1" showErrorMessage="1" sqref="A507:A515">
      <formula1>$A$182:$A$188</formula1>
    </dataValidation>
    <dataValidation type="list" allowBlank="1" showInputMessage="1" showErrorMessage="1" sqref="A394">
      <formula1>$A$21:$A$27</formula1>
    </dataValidation>
    <dataValidation type="list" allowBlank="1" showInputMessage="1" showErrorMessage="1" sqref="A102:A276">
      <formula1>$A$203:$A$209</formula1>
    </dataValidation>
  </dataValidations>
  <hyperlinks>
    <hyperlink ref="D2" r:id="rId1"/>
    <hyperlink ref="D3" r:id="rId2"/>
    <hyperlink ref="D4" r:id="rId3"/>
  </hyperlinks>
  <pageMargins left="0.70866141732283472" right="0.70866141732283472" top="0.74803149606299213" bottom="0.74803149606299213" header="0.31496062992125984" footer="0.31496062992125984"/>
  <pageSetup paperSize="9" scale="54" fitToHeight="0" orientation="landscape" r:id="rId4"/>
  <drawing r:id="rId5"/>
  <legacyDrawing r:id="rId6"/>
  <tableParts count="1">
    <tablePart r:id="rId7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37"/>
  <sheetViews>
    <sheetView showGridLines="0" showRowColHeaders="0" workbookViewId="0">
      <pane ySplit="5" topLeftCell="A6" activePane="bottomLeft" state="frozen"/>
      <selection pane="bottomLeft" activeCell="C3" sqref="C3"/>
    </sheetView>
  </sheetViews>
  <sheetFormatPr defaultRowHeight="18"/>
  <cols>
    <col min="1" max="1" width="8.6328125" customWidth="1"/>
    <col min="2" max="2" width="9.1796875" customWidth="1"/>
    <col min="3" max="3" width="66.1796875" customWidth="1"/>
    <col min="4" max="4" width="12.26953125" bestFit="1" customWidth="1"/>
    <col min="5" max="5" width="11.81640625" bestFit="1" customWidth="1"/>
    <col min="6" max="6" width="12.81640625" bestFit="1" customWidth="1"/>
    <col min="7" max="7" width="17.36328125" bestFit="1" customWidth="1"/>
    <col min="8" max="8" width="17" customWidth="1"/>
  </cols>
  <sheetData>
    <row r="1" spans="1:8" ht="33">
      <c r="C1" s="7" t="s">
        <v>402</v>
      </c>
    </row>
    <row r="2" spans="1:8">
      <c r="C2" s="3" t="s">
        <v>243</v>
      </c>
      <c r="D2" s="4" t="s">
        <v>245</v>
      </c>
    </row>
    <row r="3" spans="1:8">
      <c r="C3" s="3" t="s">
        <v>241</v>
      </c>
      <c r="D3" s="4" t="s">
        <v>246</v>
      </c>
    </row>
    <row r="4" spans="1:8">
      <c r="C4" s="3" t="s">
        <v>242</v>
      </c>
      <c r="D4" s="4" t="s">
        <v>247</v>
      </c>
    </row>
    <row r="5" spans="1:8">
      <c r="A5" s="2" t="s">
        <v>2</v>
      </c>
      <c r="B5" t="s">
        <v>0</v>
      </c>
      <c r="C5" t="s">
        <v>1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88</v>
      </c>
    </row>
    <row r="6" spans="1:8" ht="30.75">
      <c r="A6" s="12"/>
      <c r="B6" s="15"/>
      <c r="C6" s="17" t="s">
        <v>433</v>
      </c>
      <c r="D6" s="18">
        <v>1140</v>
      </c>
      <c r="E6" s="18">
        <f>Таблица38[[#This Row],[Розница]]*85%</f>
        <v>969</v>
      </c>
      <c r="F6" s="18">
        <f>Таблица38[[#This Row],[Розница]]*75%</f>
        <v>855</v>
      </c>
      <c r="G6" s="18">
        <f>Таблица38[[#This Row],[Розница]]*65%</f>
        <v>741</v>
      </c>
      <c r="H6" s="12"/>
    </row>
    <row r="7" spans="1:8" ht="30.75">
      <c r="A7" s="12"/>
      <c r="B7" s="12"/>
      <c r="C7" s="17" t="s">
        <v>434</v>
      </c>
      <c r="D7" s="18">
        <v>1425</v>
      </c>
      <c r="E7" s="18">
        <f>Таблица38[[#This Row],[Розница]]*85%</f>
        <v>1211.25</v>
      </c>
      <c r="F7" s="18">
        <f>Таблица38[[#This Row],[Розница]]*75%</f>
        <v>1068.75</v>
      </c>
      <c r="G7" s="18">
        <f>Таблица38[[#This Row],[Розница]]*65%</f>
        <v>926.25</v>
      </c>
      <c r="H7" s="12"/>
    </row>
    <row r="8" spans="1:8" ht="30.75">
      <c r="A8" s="12"/>
      <c r="B8" s="12"/>
      <c r="C8" s="17" t="s">
        <v>435</v>
      </c>
      <c r="D8" s="18">
        <v>2700</v>
      </c>
      <c r="E8" s="18">
        <f>Таблица38[[#This Row],[Розница]]*85%</f>
        <v>2295</v>
      </c>
      <c r="F8" s="18">
        <f>Таблица38[[#This Row],[Розница]]*75%</f>
        <v>2025</v>
      </c>
      <c r="G8" s="18">
        <f>Таблица38[[#This Row],[Розница]]*65%</f>
        <v>1755</v>
      </c>
      <c r="H8" s="12"/>
    </row>
    <row r="9" spans="1:8" ht="30.75">
      <c r="A9" s="12"/>
      <c r="B9" s="12"/>
      <c r="C9" s="17" t="s">
        <v>436</v>
      </c>
      <c r="D9" s="18">
        <v>5100</v>
      </c>
      <c r="E9" s="18">
        <f>Таблица38[[#This Row],[Розница]]*85%</f>
        <v>4335</v>
      </c>
      <c r="F9" s="18">
        <f>Таблица38[[#This Row],[Розница]]*75%</f>
        <v>3825</v>
      </c>
      <c r="G9" s="18">
        <f>Таблица38[[#This Row],[Розница]]*65%</f>
        <v>3315</v>
      </c>
      <c r="H9" s="12"/>
    </row>
    <row r="10" spans="1:8" ht="30.75">
      <c r="A10" s="12"/>
      <c r="B10" s="12"/>
      <c r="C10" s="17" t="s">
        <v>437</v>
      </c>
      <c r="D10" s="18">
        <v>1715</v>
      </c>
      <c r="E10" s="18">
        <f>Таблица38[[#This Row],[Розница]]*85%</f>
        <v>1457.75</v>
      </c>
      <c r="F10" s="18">
        <f>Таблица38[[#This Row],[Розница]]*75%</f>
        <v>1286.25</v>
      </c>
      <c r="G10" s="18">
        <f>Таблица38[[#This Row],[Розница]]*65%</f>
        <v>1114.75</v>
      </c>
      <c r="H10" s="12"/>
    </row>
    <row r="11" spans="1:8" ht="30.75">
      <c r="A11" s="12"/>
      <c r="B11" s="12"/>
      <c r="C11" s="17" t="s">
        <v>438</v>
      </c>
      <c r="D11" s="18">
        <v>2140</v>
      </c>
      <c r="E11" s="18">
        <f>Таблица38[[#This Row],[Розница]]*85%</f>
        <v>1819</v>
      </c>
      <c r="F11" s="18">
        <f>Таблица38[[#This Row],[Розница]]*75%</f>
        <v>1605</v>
      </c>
      <c r="G11" s="18">
        <f>Таблица38[[#This Row],[Розница]]*65%</f>
        <v>1391</v>
      </c>
      <c r="H11" s="12"/>
    </row>
    <row r="12" spans="1:8" ht="30.75">
      <c r="A12" s="12"/>
      <c r="B12" s="12"/>
      <c r="C12" s="17" t="s">
        <v>439</v>
      </c>
      <c r="D12" s="18">
        <v>4050</v>
      </c>
      <c r="E12" s="18">
        <f>Таблица38[[#This Row],[Розница]]*85%</f>
        <v>3442.5</v>
      </c>
      <c r="F12" s="18">
        <f>Таблица38[[#This Row],[Розница]]*75%</f>
        <v>3037.5</v>
      </c>
      <c r="G12" s="18">
        <f>Таблица38[[#This Row],[Розница]]*65%</f>
        <v>2632.5</v>
      </c>
      <c r="H12" s="12"/>
    </row>
    <row r="13" spans="1:8" ht="30.75">
      <c r="A13" s="12"/>
      <c r="B13" s="12"/>
      <c r="C13" s="17" t="s">
        <v>440</v>
      </c>
      <c r="D13" s="18">
        <v>7650</v>
      </c>
      <c r="E13" s="18">
        <f>Таблица38[[#This Row],[Розница]]*85%</f>
        <v>6502.5</v>
      </c>
      <c r="F13" s="18">
        <f>Таблица38[[#This Row],[Розница]]*75%</f>
        <v>5737.5</v>
      </c>
      <c r="G13" s="18">
        <f>Таблица38[[#This Row],[Розница]]*65%</f>
        <v>4972.5</v>
      </c>
      <c r="H13" s="12"/>
    </row>
    <row r="14" spans="1:8">
      <c r="A14" s="12"/>
      <c r="B14" s="12"/>
      <c r="C14" s="17" t="s">
        <v>441</v>
      </c>
      <c r="D14" s="18">
        <v>2280</v>
      </c>
      <c r="E14" s="18">
        <f>Таблица38[[#This Row],[Розница]]*85%</f>
        <v>1938</v>
      </c>
      <c r="F14" s="18">
        <f>Таблица38[[#This Row],[Розница]]*75%</f>
        <v>1710</v>
      </c>
      <c r="G14" s="18">
        <f>Таблица38[[#This Row],[Розница]]*65%</f>
        <v>1482</v>
      </c>
      <c r="H14" s="12"/>
    </row>
    <row r="15" spans="1:8">
      <c r="A15" s="12"/>
      <c r="B15" s="12"/>
      <c r="C15" s="17" t="s">
        <v>442</v>
      </c>
      <c r="D15" s="18">
        <v>2850</v>
      </c>
      <c r="E15" s="18">
        <f>Таблица38[[#This Row],[Розница]]*85%</f>
        <v>2422.5</v>
      </c>
      <c r="F15" s="18">
        <f>Таблица38[[#This Row],[Розница]]*75%</f>
        <v>2137.5</v>
      </c>
      <c r="G15" s="18">
        <f>Таблица38[[#This Row],[Розница]]*65%</f>
        <v>1852.5</v>
      </c>
      <c r="H15" s="12"/>
    </row>
    <row r="16" spans="1:8">
      <c r="A16" s="12"/>
      <c r="B16" s="12"/>
      <c r="C16" s="17" t="s">
        <v>443</v>
      </c>
      <c r="D16" s="18">
        <v>5400</v>
      </c>
      <c r="E16" s="18">
        <f>Таблица38[[#This Row],[Розница]]*85%</f>
        <v>4590</v>
      </c>
      <c r="F16" s="18">
        <f>Таблица38[[#This Row],[Розница]]*75%</f>
        <v>4050</v>
      </c>
      <c r="G16" s="18">
        <f>Таблица38[[#This Row],[Розница]]*65%</f>
        <v>3510</v>
      </c>
      <c r="H16" s="12"/>
    </row>
    <row r="17" spans="1:8">
      <c r="A17" s="12"/>
      <c r="B17" s="12"/>
      <c r="C17" s="17" t="s">
        <v>444</v>
      </c>
      <c r="D17" s="18">
        <v>10200</v>
      </c>
      <c r="E17" s="18">
        <f>Таблица38[[#This Row],[Розница]]*85%</f>
        <v>8670</v>
      </c>
      <c r="F17" s="18">
        <f>Таблица38[[#This Row],[Розница]]*75%</f>
        <v>7650</v>
      </c>
      <c r="G17" s="18">
        <f>Таблица38[[#This Row],[Розница]]*65%</f>
        <v>6630</v>
      </c>
      <c r="H17" s="12"/>
    </row>
    <row r="18" spans="1:8">
      <c r="A18" s="12"/>
      <c r="B18" s="12"/>
      <c r="C18" s="17" t="s">
        <v>445</v>
      </c>
      <c r="D18" s="18">
        <v>3430</v>
      </c>
      <c r="E18" s="18">
        <f>Таблица38[[#This Row],[Розница]]*85%</f>
        <v>2915.5</v>
      </c>
      <c r="F18" s="18">
        <f>Таблица38[[#This Row],[Розница]]*75%</f>
        <v>2572.5</v>
      </c>
      <c r="G18" s="18">
        <f>Таблица38[[#This Row],[Розница]]*65%</f>
        <v>2229.5</v>
      </c>
      <c r="H18" s="12"/>
    </row>
    <row r="19" spans="1:8">
      <c r="A19" s="12"/>
      <c r="B19" s="12"/>
      <c r="C19" s="17" t="s">
        <v>446</v>
      </c>
      <c r="D19" s="18">
        <v>4275</v>
      </c>
      <c r="E19" s="18">
        <f>Таблица38[[#This Row],[Розница]]*85%</f>
        <v>3633.75</v>
      </c>
      <c r="F19" s="18">
        <f>Таблица38[[#This Row],[Розница]]*75%</f>
        <v>3206.25</v>
      </c>
      <c r="G19" s="18">
        <f>Таблица38[[#This Row],[Розница]]*65%</f>
        <v>2778.75</v>
      </c>
      <c r="H19" s="12"/>
    </row>
    <row r="20" spans="1:8">
      <c r="A20" s="12"/>
      <c r="B20" s="12"/>
      <c r="C20" s="17" t="s">
        <v>447</v>
      </c>
      <c r="D20" s="18">
        <v>8100</v>
      </c>
      <c r="E20" s="18">
        <f>Таблица38[[#This Row],[Розница]]*85%</f>
        <v>6885</v>
      </c>
      <c r="F20" s="18">
        <f>Таблица38[[#This Row],[Розница]]*75%</f>
        <v>6075</v>
      </c>
      <c r="G20" s="18">
        <f>Таблица38[[#This Row],[Розница]]*65%</f>
        <v>5265</v>
      </c>
      <c r="H20" s="12"/>
    </row>
    <row r="21" spans="1:8">
      <c r="A21" s="12"/>
      <c r="B21" s="15"/>
      <c r="C21" s="17" t="s">
        <v>448</v>
      </c>
      <c r="D21" s="18">
        <v>15300</v>
      </c>
      <c r="E21" s="18">
        <f>Таблица38[[#This Row],[Розница]]*85%</f>
        <v>13005</v>
      </c>
      <c r="F21" s="18">
        <f>Таблица38[[#This Row],[Розница]]*75%</f>
        <v>11475</v>
      </c>
      <c r="G21" s="18">
        <f>Таблица38[[#This Row],[Розница]]*65%</f>
        <v>9945</v>
      </c>
      <c r="H21" s="12"/>
    </row>
    <row r="22" spans="1:8">
      <c r="A22" s="12"/>
      <c r="B22" s="12"/>
      <c r="C22" s="17" t="s">
        <v>449</v>
      </c>
      <c r="D22" s="18">
        <v>1140</v>
      </c>
      <c r="E22" s="18">
        <f>Таблица38[[#This Row],[Розница]]*85%</f>
        <v>969</v>
      </c>
      <c r="F22" s="18">
        <f>Таблица38[[#This Row],[Розница]]*75%</f>
        <v>855</v>
      </c>
      <c r="G22" s="18">
        <f>Таблица38[[#This Row],[Розница]]*65%</f>
        <v>741</v>
      </c>
      <c r="H22" s="12"/>
    </row>
    <row r="23" spans="1:8">
      <c r="A23" s="12"/>
      <c r="B23" s="12"/>
      <c r="C23" s="17" t="s">
        <v>450</v>
      </c>
      <c r="D23" s="18">
        <v>1425</v>
      </c>
      <c r="E23" s="18">
        <f>Таблица38[[#This Row],[Розница]]*85%</f>
        <v>1211.25</v>
      </c>
      <c r="F23" s="18">
        <f>Таблица38[[#This Row],[Розница]]*75%</f>
        <v>1068.75</v>
      </c>
      <c r="G23" s="18">
        <f>Таблица38[[#This Row],[Розница]]*65%</f>
        <v>926.25</v>
      </c>
      <c r="H23" s="12"/>
    </row>
    <row r="24" spans="1:8">
      <c r="A24" s="12"/>
      <c r="B24" s="12"/>
      <c r="C24" s="17" t="s">
        <v>451</v>
      </c>
      <c r="D24" s="18">
        <v>2700</v>
      </c>
      <c r="E24" s="18">
        <f>Таблица38[[#This Row],[Розница]]*85%</f>
        <v>2295</v>
      </c>
      <c r="F24" s="18">
        <f>Таблица38[[#This Row],[Розница]]*75%</f>
        <v>2025</v>
      </c>
      <c r="G24" s="18">
        <f>Таблица38[[#This Row],[Розница]]*65%</f>
        <v>1755</v>
      </c>
      <c r="H24" s="12"/>
    </row>
    <row r="25" spans="1:8">
      <c r="A25" s="12"/>
      <c r="B25" s="12"/>
      <c r="C25" s="17" t="s">
        <v>452</v>
      </c>
      <c r="D25" s="18">
        <v>5100</v>
      </c>
      <c r="E25" s="18">
        <f>Таблица38[[#This Row],[Розница]]*85%</f>
        <v>4335</v>
      </c>
      <c r="F25" s="18">
        <f>Таблица38[[#This Row],[Розница]]*75%</f>
        <v>3825</v>
      </c>
      <c r="G25" s="18">
        <f>Таблица38[[#This Row],[Розница]]*65%</f>
        <v>3315</v>
      </c>
      <c r="H25" s="12"/>
    </row>
    <row r="26" spans="1:8">
      <c r="A26" s="12"/>
      <c r="B26" s="12"/>
      <c r="C26" s="17" t="s">
        <v>453</v>
      </c>
      <c r="D26" s="18">
        <v>1715</v>
      </c>
      <c r="E26" s="18">
        <f>Таблица38[[#This Row],[Розница]]*85%</f>
        <v>1457.75</v>
      </c>
      <c r="F26" s="18">
        <f>Таблица38[[#This Row],[Розница]]*75%</f>
        <v>1286.25</v>
      </c>
      <c r="G26" s="18">
        <f>Таблица38[[#This Row],[Розница]]*65%</f>
        <v>1114.75</v>
      </c>
      <c r="H26" s="12"/>
    </row>
    <row r="27" spans="1:8">
      <c r="A27" s="12"/>
      <c r="B27" s="12"/>
      <c r="C27" s="17" t="s">
        <v>454</v>
      </c>
      <c r="D27" s="18">
        <v>2140</v>
      </c>
      <c r="E27" s="18">
        <f>Таблица38[[#This Row],[Розница]]*85%</f>
        <v>1819</v>
      </c>
      <c r="F27" s="18">
        <f>Таблица38[[#This Row],[Розница]]*75%</f>
        <v>1605</v>
      </c>
      <c r="G27" s="18">
        <f>Таблица38[[#This Row],[Розница]]*65%</f>
        <v>1391</v>
      </c>
      <c r="H27" s="12"/>
    </row>
    <row r="28" spans="1:8">
      <c r="A28" s="12"/>
      <c r="B28" s="12"/>
      <c r="C28" s="17" t="s">
        <v>455</v>
      </c>
      <c r="D28" s="18">
        <v>4050</v>
      </c>
      <c r="E28" s="18">
        <f>Таблица38[[#This Row],[Розница]]*85%</f>
        <v>3442.5</v>
      </c>
      <c r="F28" s="18">
        <f>Таблица38[[#This Row],[Розница]]*75%</f>
        <v>3037.5</v>
      </c>
      <c r="G28" s="18">
        <f>Таблица38[[#This Row],[Розница]]*65%</f>
        <v>2632.5</v>
      </c>
      <c r="H28" s="12"/>
    </row>
    <row r="29" spans="1:8">
      <c r="A29" s="12"/>
      <c r="B29" s="15"/>
      <c r="C29" s="17" t="s">
        <v>456</v>
      </c>
      <c r="D29" s="18">
        <v>7650</v>
      </c>
      <c r="E29" s="18">
        <f>Таблица38[[#This Row],[Розница]]*85%</f>
        <v>6502.5</v>
      </c>
      <c r="F29" s="18">
        <f>Таблица38[[#This Row],[Розница]]*75%</f>
        <v>5737.5</v>
      </c>
      <c r="G29" s="18">
        <f>Таблица38[[#This Row],[Розница]]*65%</f>
        <v>4972.5</v>
      </c>
      <c r="H29" s="12"/>
    </row>
    <row r="30" spans="1:8">
      <c r="A30" s="23"/>
      <c r="B30" s="9" t="s">
        <v>507</v>
      </c>
      <c r="C30" s="27"/>
      <c r="D30" s="29"/>
      <c r="E30" s="18"/>
      <c r="F30" s="18"/>
      <c r="G30" s="18"/>
      <c r="H30" s="23"/>
    </row>
    <row r="31" spans="1:8">
      <c r="A31" s="23"/>
      <c r="B31" s="23"/>
      <c r="C31" s="27" t="s">
        <v>509</v>
      </c>
      <c r="D31" s="29">
        <v>1500</v>
      </c>
      <c r="E31" s="18">
        <f>Таблица38[[#This Row],[Розница]]*85%</f>
        <v>1275</v>
      </c>
      <c r="F31" s="18">
        <f>Таблица38[[#This Row],[Розница]]*75%</f>
        <v>1125</v>
      </c>
      <c r="G31" s="18">
        <f>Таблица38[[#This Row],[Розница]]*65%</f>
        <v>975</v>
      </c>
      <c r="H31" s="23"/>
    </row>
    <row r="32" spans="1:8">
      <c r="A32" s="23"/>
      <c r="B32" s="23"/>
      <c r="C32" s="27" t="s">
        <v>510</v>
      </c>
      <c r="D32" s="29">
        <v>1800</v>
      </c>
      <c r="E32" s="18">
        <f>Таблица38[[#This Row],[Розница]]*85%</f>
        <v>1530</v>
      </c>
      <c r="F32" s="18">
        <f>Таблица38[[#This Row],[Розница]]*75%</f>
        <v>1350</v>
      </c>
      <c r="G32" s="18">
        <f>Таблица38[[#This Row],[Розница]]*65%</f>
        <v>1170</v>
      </c>
      <c r="H32" s="23"/>
    </row>
    <row r="33" spans="1:8">
      <c r="A33" s="23"/>
      <c r="B33" s="23"/>
      <c r="C33" s="27" t="s">
        <v>511</v>
      </c>
      <c r="D33" s="29">
        <v>2200</v>
      </c>
      <c r="E33" s="18">
        <f>Таблица38[[#This Row],[Розница]]*85%</f>
        <v>1870</v>
      </c>
      <c r="F33" s="18">
        <f>Таблица38[[#This Row],[Розница]]*75%</f>
        <v>1650</v>
      </c>
      <c r="G33" s="18">
        <f>Таблица38[[#This Row],[Розница]]*65%</f>
        <v>1430</v>
      </c>
      <c r="H33" s="23"/>
    </row>
    <row r="34" spans="1:8">
      <c r="A34" s="23"/>
      <c r="B34" s="23"/>
      <c r="C34" s="27" t="s">
        <v>512</v>
      </c>
      <c r="D34" s="29">
        <v>4100</v>
      </c>
      <c r="E34" s="18">
        <f>Таблица38[[#This Row],[Розница]]*85%</f>
        <v>3485</v>
      </c>
      <c r="F34" s="18">
        <f>Таблица38[[#This Row],[Розница]]*75%</f>
        <v>3075</v>
      </c>
      <c r="G34" s="18">
        <f>Таблица38[[#This Row],[Розница]]*65%</f>
        <v>2665</v>
      </c>
      <c r="H34" s="23"/>
    </row>
    <row r="35" spans="1:8">
      <c r="A35" s="23"/>
      <c r="B35" s="23"/>
      <c r="C35" s="27" t="s">
        <v>513</v>
      </c>
      <c r="D35" s="29">
        <v>5200</v>
      </c>
      <c r="E35" s="18">
        <f>Таблица38[[#This Row],[Розница]]*85%</f>
        <v>4420</v>
      </c>
      <c r="F35" s="18">
        <f>Таблица38[[#This Row],[Розница]]*75%</f>
        <v>3900</v>
      </c>
      <c r="G35" s="18">
        <f>Таблица38[[#This Row],[Розница]]*65%</f>
        <v>3380</v>
      </c>
      <c r="H35" s="23"/>
    </row>
    <row r="36" spans="1:8">
      <c r="A36" s="23"/>
      <c r="B36" s="23"/>
      <c r="C36" s="27" t="s">
        <v>514</v>
      </c>
      <c r="D36" s="29">
        <v>7700</v>
      </c>
      <c r="E36" s="18">
        <f>Таблица38[[#This Row],[Розница]]*85%</f>
        <v>6545</v>
      </c>
      <c r="F36" s="18">
        <f>Таблица38[[#This Row],[Розница]]*75%</f>
        <v>5775</v>
      </c>
      <c r="G36" s="18">
        <f>Таблица38[[#This Row],[Розница]]*65%</f>
        <v>5005</v>
      </c>
      <c r="H36" s="23"/>
    </row>
    <row r="37" spans="1:8">
      <c r="A37" s="23"/>
      <c r="B37" s="23"/>
      <c r="C37" s="27" t="s">
        <v>508</v>
      </c>
      <c r="D37" s="29">
        <v>300</v>
      </c>
      <c r="E37" s="30">
        <v>250</v>
      </c>
      <c r="F37" s="30">
        <v>230</v>
      </c>
      <c r="G37" s="30">
        <v>200</v>
      </c>
      <c r="H37" s="23"/>
    </row>
  </sheetData>
  <hyperlinks>
    <hyperlink ref="D2" r:id="rId1"/>
    <hyperlink ref="D3" r:id="rId2"/>
    <hyperlink ref="D4" r:id="rId3"/>
  </hyperlinks>
  <pageMargins left="0.7" right="0.7" top="0.75" bottom="0.75" header="0.3" footer="0.3"/>
  <pageSetup paperSize="9" orientation="portrait" r:id="rId4"/>
  <drawing r:id="rId5"/>
  <tableParts count="1"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35"/>
  <sheetViews>
    <sheetView showGridLines="0" showRowColHeaders="0" workbookViewId="0">
      <pane ySplit="5" topLeftCell="A6" activePane="bottomLeft" state="frozen"/>
      <selection pane="bottomLeft" activeCell="A5" sqref="A5"/>
    </sheetView>
  </sheetViews>
  <sheetFormatPr defaultRowHeight="18"/>
  <cols>
    <col min="1" max="1" width="8.6328125" customWidth="1"/>
    <col min="2" max="2" width="9.1796875" customWidth="1"/>
    <col min="3" max="3" width="66.1796875" customWidth="1"/>
    <col min="4" max="4" width="12.26953125" bestFit="1" customWidth="1"/>
    <col min="5" max="5" width="11.81640625" bestFit="1" customWidth="1"/>
    <col min="6" max="6" width="12.81640625" bestFit="1" customWidth="1"/>
    <col min="7" max="7" width="17.36328125" bestFit="1" customWidth="1"/>
    <col min="8" max="8" width="17" customWidth="1"/>
  </cols>
  <sheetData>
    <row r="1" spans="1:8" ht="33">
      <c r="C1" s="7" t="s">
        <v>403</v>
      </c>
    </row>
    <row r="2" spans="1:8">
      <c r="C2" s="3" t="s">
        <v>243</v>
      </c>
      <c r="D2" s="4" t="s">
        <v>245</v>
      </c>
    </row>
    <row r="3" spans="1:8">
      <c r="C3" s="3" t="s">
        <v>241</v>
      </c>
      <c r="D3" s="4" t="s">
        <v>371</v>
      </c>
    </row>
    <row r="4" spans="1:8">
      <c r="C4" s="3" t="s">
        <v>242</v>
      </c>
      <c r="D4" s="4" t="s">
        <v>247</v>
      </c>
    </row>
    <row r="5" spans="1:8">
      <c r="A5" s="2" t="s">
        <v>2</v>
      </c>
      <c r="B5" t="s">
        <v>0</v>
      </c>
      <c r="C5" t="s">
        <v>1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88</v>
      </c>
    </row>
    <row r="6" spans="1:8">
      <c r="A6" s="12"/>
      <c r="B6" s="15" t="s">
        <v>386</v>
      </c>
      <c r="C6" s="12"/>
      <c r="D6" s="18"/>
      <c r="E6" s="18"/>
      <c r="F6" s="18"/>
      <c r="G6" s="18"/>
      <c r="H6" s="12"/>
    </row>
    <row r="7" spans="1:8" ht="45.75">
      <c r="A7" s="12"/>
      <c r="B7" s="12"/>
      <c r="C7" s="17" t="s">
        <v>372</v>
      </c>
      <c r="D7" s="18">
        <v>489.8</v>
      </c>
      <c r="E7" s="18">
        <f>Таблица3[[#This Row],[Розница]]*80%</f>
        <v>391.84000000000003</v>
      </c>
      <c r="F7" s="18">
        <f>Таблица3[[#This Row],[Розница]]*70%</f>
        <v>342.86</v>
      </c>
      <c r="G7" s="18">
        <f>Таблица3[[#This Row],[Розница]]*65%</f>
        <v>318.37</v>
      </c>
      <c r="H7" s="12"/>
    </row>
    <row r="8" spans="1:8" ht="45.75">
      <c r="A8" s="12"/>
      <c r="B8" s="12"/>
      <c r="C8" s="17" t="s">
        <v>373</v>
      </c>
      <c r="D8" s="18">
        <v>1109.8</v>
      </c>
      <c r="E8" s="18">
        <f>Таблица3[[#This Row],[Розница]]*80%</f>
        <v>887.84</v>
      </c>
      <c r="F8" s="18">
        <f>Таблица3[[#This Row],[Розница]]*70%</f>
        <v>776.8599999999999</v>
      </c>
      <c r="G8" s="18">
        <f>Таблица3[[#This Row],[Розница]]*65%</f>
        <v>721.37</v>
      </c>
      <c r="H8" s="12"/>
    </row>
    <row r="9" spans="1:8" ht="60.75">
      <c r="A9" s="12"/>
      <c r="B9" s="12"/>
      <c r="C9" s="17" t="s">
        <v>374</v>
      </c>
      <c r="D9" s="18">
        <v>1929.8000000000002</v>
      </c>
      <c r="E9" s="18">
        <f>Таблица3[[#This Row],[Розница]]*80%</f>
        <v>1543.8400000000001</v>
      </c>
      <c r="F9" s="18">
        <f>Таблица3[[#This Row],[Розница]]*70%</f>
        <v>1350.8600000000001</v>
      </c>
      <c r="G9" s="18">
        <f>Таблица3[[#This Row],[Розница]]*65%</f>
        <v>1254.3700000000001</v>
      </c>
      <c r="H9" s="12"/>
    </row>
    <row r="10" spans="1:8" ht="60.75">
      <c r="A10" s="12"/>
      <c r="B10" s="12"/>
      <c r="C10" s="17" t="s">
        <v>375</v>
      </c>
      <c r="D10" s="18">
        <v>3149.8</v>
      </c>
      <c r="E10" s="18">
        <f>Таблица3[[#This Row],[Розница]]*80%</f>
        <v>2519.84</v>
      </c>
      <c r="F10" s="18">
        <f>Таблица3[[#This Row],[Розница]]*70%</f>
        <v>2204.86</v>
      </c>
      <c r="G10" s="18">
        <f>Таблица3[[#This Row],[Розница]]*65%</f>
        <v>2047.3700000000001</v>
      </c>
      <c r="H10" s="12"/>
    </row>
    <row r="11" spans="1:8" ht="60.75">
      <c r="A11" s="12"/>
      <c r="B11" s="12"/>
      <c r="C11" s="17" t="s">
        <v>376</v>
      </c>
      <c r="D11" s="18">
        <v>1409.8000000000002</v>
      </c>
      <c r="E11" s="18">
        <f>Таблица3[[#This Row],[Розница]]*80%</f>
        <v>1127.8400000000001</v>
      </c>
      <c r="F11" s="18">
        <f>Таблица3[[#This Row],[Розница]]*70%</f>
        <v>986.86</v>
      </c>
      <c r="G11" s="18">
        <f>Таблица3[[#This Row],[Розница]]*65%</f>
        <v>916.37000000000012</v>
      </c>
      <c r="H11" s="12"/>
    </row>
    <row r="12" spans="1:8" ht="75.75">
      <c r="A12" s="12"/>
      <c r="B12" s="12"/>
      <c r="C12" s="17" t="s">
        <v>377</v>
      </c>
      <c r="D12" s="18">
        <v>2229.8000000000002</v>
      </c>
      <c r="E12" s="18">
        <f>Таблица3[[#This Row],[Розница]]*80%</f>
        <v>1783.8400000000001</v>
      </c>
      <c r="F12" s="18">
        <f>Таблица3[[#This Row],[Розница]]*70%</f>
        <v>1560.8600000000001</v>
      </c>
      <c r="G12" s="18">
        <f>Таблица3[[#This Row],[Розница]]*65%</f>
        <v>1449.3700000000001</v>
      </c>
      <c r="H12" s="12"/>
    </row>
    <row r="13" spans="1:8" ht="75.75">
      <c r="A13" s="12"/>
      <c r="B13" s="12"/>
      <c r="C13" s="17" t="s">
        <v>378</v>
      </c>
      <c r="D13" s="18">
        <v>3149.8</v>
      </c>
      <c r="E13" s="18">
        <f>Таблица3[[#This Row],[Розница]]*80%</f>
        <v>2519.84</v>
      </c>
      <c r="F13" s="18">
        <f>Таблица3[[#This Row],[Розница]]*70%</f>
        <v>2204.86</v>
      </c>
      <c r="G13" s="18">
        <f>Таблица3[[#This Row],[Розница]]*65%</f>
        <v>2047.3700000000001</v>
      </c>
      <c r="H13" s="12"/>
    </row>
    <row r="14" spans="1:8" ht="45.75">
      <c r="A14" s="12"/>
      <c r="B14" s="12"/>
      <c r="C14" s="17" t="s">
        <v>379</v>
      </c>
      <c r="D14" s="18">
        <v>489.8</v>
      </c>
      <c r="E14" s="18">
        <f>Таблица3[[#This Row],[Розница]]*80%</f>
        <v>391.84000000000003</v>
      </c>
      <c r="F14" s="18">
        <f>Таблица3[[#This Row],[Розница]]*70%</f>
        <v>342.86</v>
      </c>
      <c r="G14" s="18">
        <f>Таблица3[[#This Row],[Розница]]*65%</f>
        <v>318.37</v>
      </c>
      <c r="H14" s="12"/>
    </row>
    <row r="15" spans="1:8" ht="45.75">
      <c r="A15" s="12"/>
      <c r="B15" s="12"/>
      <c r="C15" s="17" t="s">
        <v>380</v>
      </c>
      <c r="D15" s="18">
        <v>1109.8</v>
      </c>
      <c r="E15" s="18">
        <f>Таблица3[[#This Row],[Розница]]*80%</f>
        <v>887.84</v>
      </c>
      <c r="F15" s="18">
        <f>Таблица3[[#This Row],[Розница]]*70%</f>
        <v>776.8599999999999</v>
      </c>
      <c r="G15" s="18">
        <f>Таблица3[[#This Row],[Розница]]*65%</f>
        <v>721.37</v>
      </c>
      <c r="H15" s="12"/>
    </row>
    <row r="16" spans="1:8" ht="60.75">
      <c r="A16" s="12"/>
      <c r="B16" s="12"/>
      <c r="C16" s="17" t="s">
        <v>381</v>
      </c>
      <c r="D16" s="18">
        <v>1929.8000000000002</v>
      </c>
      <c r="E16" s="18">
        <f>Таблица3[[#This Row],[Розница]]*80%</f>
        <v>1543.8400000000001</v>
      </c>
      <c r="F16" s="18">
        <f>Таблица3[[#This Row],[Розница]]*70%</f>
        <v>1350.8600000000001</v>
      </c>
      <c r="G16" s="18">
        <f>Таблица3[[#This Row],[Розница]]*65%</f>
        <v>1254.3700000000001</v>
      </c>
      <c r="H16" s="12"/>
    </row>
    <row r="17" spans="1:8" ht="60.75">
      <c r="A17" s="12"/>
      <c r="B17" s="12"/>
      <c r="C17" s="17" t="s">
        <v>382</v>
      </c>
      <c r="D17" s="18">
        <v>3149.8</v>
      </c>
      <c r="E17" s="18">
        <f>Таблица3[[#This Row],[Розница]]*80%</f>
        <v>2519.84</v>
      </c>
      <c r="F17" s="18">
        <f>Таблица3[[#This Row],[Розница]]*70%</f>
        <v>2204.86</v>
      </c>
      <c r="G17" s="18">
        <f>Таблица3[[#This Row],[Розница]]*65%</f>
        <v>2047.3700000000001</v>
      </c>
      <c r="H17" s="12"/>
    </row>
    <row r="18" spans="1:8" ht="60.75">
      <c r="A18" s="12"/>
      <c r="B18" s="12"/>
      <c r="C18" s="17" t="s">
        <v>383</v>
      </c>
      <c r="D18" s="18">
        <v>1409.8000000000002</v>
      </c>
      <c r="E18" s="18">
        <f>Таблица3[[#This Row],[Розница]]*80%</f>
        <v>1127.8400000000001</v>
      </c>
      <c r="F18" s="18">
        <f>Таблица3[[#This Row],[Розница]]*70%</f>
        <v>986.86</v>
      </c>
      <c r="G18" s="18">
        <f>Таблица3[[#This Row],[Розница]]*65%</f>
        <v>916.37000000000012</v>
      </c>
      <c r="H18" s="12"/>
    </row>
    <row r="19" spans="1:8" ht="75.75">
      <c r="A19" s="12"/>
      <c r="B19" s="12"/>
      <c r="C19" s="17" t="s">
        <v>384</v>
      </c>
      <c r="D19" s="18">
        <v>2229.8000000000002</v>
      </c>
      <c r="E19" s="18">
        <f>Таблица3[[#This Row],[Розница]]*80%</f>
        <v>1783.8400000000001</v>
      </c>
      <c r="F19" s="18">
        <f>Таблица3[[#This Row],[Розница]]*70%</f>
        <v>1560.8600000000001</v>
      </c>
      <c r="G19" s="18">
        <f>Таблица3[[#This Row],[Розница]]*65%</f>
        <v>1449.3700000000001</v>
      </c>
      <c r="H19" s="12"/>
    </row>
    <row r="20" spans="1:8" ht="75.75">
      <c r="A20" s="12"/>
      <c r="B20" s="12"/>
      <c r="C20" s="17" t="s">
        <v>385</v>
      </c>
      <c r="D20" s="18">
        <v>3149.8</v>
      </c>
      <c r="E20" s="18">
        <f>Таблица3[[#This Row],[Розница]]*80%</f>
        <v>2519.84</v>
      </c>
      <c r="F20" s="18">
        <f>Таблица3[[#This Row],[Розница]]*70%</f>
        <v>2204.86</v>
      </c>
      <c r="G20" s="18">
        <f>Таблица3[[#This Row],[Розница]]*65%</f>
        <v>2047.3700000000001</v>
      </c>
      <c r="H20" s="12"/>
    </row>
    <row r="21" spans="1:8">
      <c r="A21" s="12"/>
      <c r="B21" s="15" t="s">
        <v>387</v>
      </c>
      <c r="C21" s="17"/>
      <c r="D21" s="18"/>
      <c r="E21" s="18"/>
      <c r="F21" s="18"/>
      <c r="G21" s="18"/>
      <c r="H21" s="12"/>
    </row>
    <row r="22" spans="1:8" ht="60.75">
      <c r="A22" s="12"/>
      <c r="B22" s="12"/>
      <c r="C22" s="17" t="s">
        <v>388</v>
      </c>
      <c r="D22" s="18">
        <v>489.8</v>
      </c>
      <c r="E22" s="18">
        <f>Таблица3[[#This Row],[Розница]]*80%</f>
        <v>391.84000000000003</v>
      </c>
      <c r="F22" s="18">
        <f>Таблица3[[#This Row],[Розница]]*70%</f>
        <v>342.86</v>
      </c>
      <c r="G22" s="18">
        <f>Таблица3[[#This Row],[Розница]]*65%</f>
        <v>318.37</v>
      </c>
      <c r="H22" s="12"/>
    </row>
    <row r="23" spans="1:8" ht="60.75">
      <c r="A23" s="12"/>
      <c r="B23" s="12"/>
      <c r="C23" s="17" t="s">
        <v>389</v>
      </c>
      <c r="D23" s="18">
        <v>1109.8</v>
      </c>
      <c r="E23" s="18">
        <f>Таблица3[[#This Row],[Розница]]*80%</f>
        <v>887.84</v>
      </c>
      <c r="F23" s="18">
        <f>Таблица3[[#This Row],[Розница]]*70%</f>
        <v>776.8599999999999</v>
      </c>
      <c r="G23" s="18">
        <f>Таблица3[[#This Row],[Розница]]*65%</f>
        <v>721.37</v>
      </c>
      <c r="H23" s="12"/>
    </row>
    <row r="24" spans="1:8" ht="75.75">
      <c r="A24" s="12"/>
      <c r="B24" s="12"/>
      <c r="C24" s="17" t="s">
        <v>390</v>
      </c>
      <c r="D24" s="18">
        <v>1929.8000000000002</v>
      </c>
      <c r="E24" s="18">
        <f>Таблица3[[#This Row],[Розница]]*80%</f>
        <v>1543.8400000000001</v>
      </c>
      <c r="F24" s="18">
        <f>Таблица3[[#This Row],[Розница]]*70%</f>
        <v>1350.8600000000001</v>
      </c>
      <c r="G24" s="18">
        <f>Таблица3[[#This Row],[Розница]]*65%</f>
        <v>1254.3700000000001</v>
      </c>
      <c r="H24" s="12"/>
    </row>
    <row r="25" spans="1:8" ht="60.75">
      <c r="A25" s="12"/>
      <c r="B25" s="12"/>
      <c r="C25" s="17" t="s">
        <v>391</v>
      </c>
      <c r="D25" s="18">
        <v>3149.8</v>
      </c>
      <c r="E25" s="18">
        <f>Таблица3[[#This Row],[Розница]]*80%</f>
        <v>2519.84</v>
      </c>
      <c r="F25" s="18">
        <f>Таблица3[[#This Row],[Розница]]*70%</f>
        <v>2204.86</v>
      </c>
      <c r="G25" s="18">
        <f>Таблица3[[#This Row],[Розница]]*65%</f>
        <v>2047.3700000000001</v>
      </c>
      <c r="H25" s="12"/>
    </row>
    <row r="26" spans="1:8" ht="60.75">
      <c r="A26" s="12"/>
      <c r="B26" s="12"/>
      <c r="C26" s="17" t="s">
        <v>392</v>
      </c>
      <c r="D26" s="18">
        <v>1409.8000000000002</v>
      </c>
      <c r="E26" s="18">
        <f>Таблица3[[#This Row],[Розница]]*80%</f>
        <v>1127.8400000000001</v>
      </c>
      <c r="F26" s="18">
        <f>Таблица3[[#This Row],[Розница]]*70%</f>
        <v>986.86</v>
      </c>
      <c r="G26" s="18">
        <f>Таблица3[[#This Row],[Розница]]*65%</f>
        <v>916.37000000000012</v>
      </c>
      <c r="H26" s="12"/>
    </row>
    <row r="27" spans="1:8" ht="75.75">
      <c r="A27" s="12"/>
      <c r="B27" s="12"/>
      <c r="C27" s="17" t="s">
        <v>393</v>
      </c>
      <c r="D27" s="18">
        <v>2229.8000000000002</v>
      </c>
      <c r="E27" s="18">
        <f>Таблица3[[#This Row],[Розница]]*80%</f>
        <v>1783.8400000000001</v>
      </c>
      <c r="F27" s="18">
        <f>Таблица3[[#This Row],[Розница]]*70%</f>
        <v>1560.8600000000001</v>
      </c>
      <c r="G27" s="18">
        <f>Таблица3[[#This Row],[Розница]]*65%</f>
        <v>1449.3700000000001</v>
      </c>
      <c r="H27" s="12"/>
    </row>
    <row r="28" spans="1:8" ht="75.75">
      <c r="A28" s="12"/>
      <c r="B28" s="12"/>
      <c r="C28" s="17" t="s">
        <v>394</v>
      </c>
      <c r="D28" s="18">
        <v>3149.8</v>
      </c>
      <c r="E28" s="18">
        <f>Таблица3[[#This Row],[Розница]]*80%</f>
        <v>2519.84</v>
      </c>
      <c r="F28" s="18">
        <f>Таблица3[[#This Row],[Розница]]*70%</f>
        <v>2204.86</v>
      </c>
      <c r="G28" s="18">
        <f>Таблица3[[#This Row],[Розница]]*65%</f>
        <v>2047.3700000000001</v>
      </c>
      <c r="H28" s="12"/>
    </row>
    <row r="29" spans="1:8">
      <c r="A29" s="12"/>
      <c r="B29" s="15" t="s">
        <v>395</v>
      </c>
      <c r="C29" s="17"/>
      <c r="D29" s="18"/>
      <c r="E29" s="18"/>
      <c r="F29" s="18"/>
      <c r="G29" s="18"/>
      <c r="H29" s="12"/>
    </row>
    <row r="30" spans="1:8" ht="45.75">
      <c r="A30" s="12"/>
      <c r="B30" s="12"/>
      <c r="C30" s="17" t="s">
        <v>396</v>
      </c>
      <c r="D30" s="18">
        <v>569.80000000000007</v>
      </c>
      <c r="E30" s="18">
        <f>Таблица3[[#This Row],[Розница]]*80%</f>
        <v>455.84000000000009</v>
      </c>
      <c r="F30" s="18">
        <f>Таблица3[[#This Row],[Розница]]*70%</f>
        <v>398.86</v>
      </c>
      <c r="G30" s="18">
        <f>Таблица3[[#This Row],[Розница]]*65%</f>
        <v>370.37000000000006</v>
      </c>
      <c r="H30" s="12"/>
    </row>
    <row r="31" spans="1:8" ht="45.75">
      <c r="A31" s="12"/>
      <c r="B31" s="12"/>
      <c r="C31" s="17" t="s">
        <v>397</v>
      </c>
      <c r="D31" s="18">
        <v>1189.8</v>
      </c>
      <c r="E31" s="18">
        <f>Таблица3[[#This Row],[Розница]]*80%</f>
        <v>951.84</v>
      </c>
      <c r="F31" s="18">
        <f>Таблица3[[#This Row],[Розница]]*70%</f>
        <v>832.8599999999999</v>
      </c>
      <c r="G31" s="18">
        <f>Таблица3[[#This Row],[Розница]]*65%</f>
        <v>773.37</v>
      </c>
      <c r="H31" s="12"/>
    </row>
    <row r="32" spans="1:8" ht="60.75">
      <c r="A32" s="12"/>
      <c r="B32" s="12"/>
      <c r="C32" s="17" t="s">
        <v>398</v>
      </c>
      <c r="D32" s="18">
        <v>2009.8000000000002</v>
      </c>
      <c r="E32" s="18">
        <f>Таблица3[[#This Row],[Розница]]*80%</f>
        <v>1607.8400000000001</v>
      </c>
      <c r="F32" s="18">
        <f>Таблица3[[#This Row],[Розница]]*70%</f>
        <v>1406.8600000000001</v>
      </c>
      <c r="G32" s="18">
        <f>Таблица3[[#This Row],[Розница]]*65%</f>
        <v>1306.3700000000001</v>
      </c>
      <c r="H32" s="12"/>
    </row>
    <row r="33" spans="1:8" ht="60.75">
      <c r="A33" s="12"/>
      <c r="B33" s="12"/>
      <c r="C33" s="17" t="s">
        <v>399</v>
      </c>
      <c r="D33" s="18">
        <v>569.80000000000007</v>
      </c>
      <c r="E33" s="18">
        <f>Таблица3[[#This Row],[Розница]]*80%</f>
        <v>455.84000000000009</v>
      </c>
      <c r="F33" s="18">
        <f>Таблица3[[#This Row],[Розница]]*70%</f>
        <v>398.86</v>
      </c>
      <c r="G33" s="18">
        <f>Таблица3[[#This Row],[Розница]]*65%</f>
        <v>370.37000000000006</v>
      </c>
      <c r="H33" s="12"/>
    </row>
    <row r="34" spans="1:8" ht="60.75">
      <c r="A34" s="12"/>
      <c r="B34" s="12"/>
      <c r="C34" s="17" t="s">
        <v>400</v>
      </c>
      <c r="D34" s="18">
        <v>1189.8</v>
      </c>
      <c r="E34" s="18">
        <f>Таблица3[[#This Row],[Розница]]*80%</f>
        <v>951.84</v>
      </c>
      <c r="F34" s="18">
        <f>Таблица3[[#This Row],[Розница]]*70%</f>
        <v>832.8599999999999</v>
      </c>
      <c r="G34" s="18">
        <f>Таблица3[[#This Row],[Розница]]*65%</f>
        <v>773.37</v>
      </c>
      <c r="H34" s="12"/>
    </row>
    <row r="35" spans="1:8" ht="75.75">
      <c r="A35" s="12"/>
      <c r="B35" s="12"/>
      <c r="C35" s="17" t="s">
        <v>401</v>
      </c>
      <c r="D35" s="18">
        <v>2009.8000000000002</v>
      </c>
      <c r="E35" s="18">
        <f>Таблица3[[#This Row],[Розница]]*80%</f>
        <v>1607.8400000000001</v>
      </c>
      <c r="F35" s="18">
        <f>Таблица3[[#This Row],[Розница]]*70%</f>
        <v>1406.8600000000001</v>
      </c>
      <c r="G35" s="18">
        <f>Таблица3[[#This Row],[Розница]]*65%</f>
        <v>1306.3700000000001</v>
      </c>
      <c r="H35" s="12"/>
    </row>
  </sheetData>
  <hyperlinks>
    <hyperlink ref="D2" r:id="rId1"/>
    <hyperlink ref="D3" r:id="rId2"/>
    <hyperlink ref="D4" r:id="rId3"/>
  </hyperlinks>
  <pageMargins left="0.7" right="0.7" top="0.75" bottom="0.75" header="0.3" footer="0.3"/>
  <pageSetup paperSize="9" orientation="portrait" r:id="rId4"/>
  <drawing r:id="rId5"/>
  <tableParts count="1">
    <tablePart r:id="rId6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21"/>
  <sheetViews>
    <sheetView showGridLines="0" showRowColHeaders="0" workbookViewId="0">
      <pane ySplit="5" topLeftCell="A6" activePane="bottomLeft" state="frozen"/>
      <selection pane="bottomLeft" activeCell="C25" sqref="C25"/>
    </sheetView>
  </sheetViews>
  <sheetFormatPr defaultRowHeight="18"/>
  <cols>
    <col min="1" max="1" width="8.6328125" customWidth="1"/>
    <col min="2" max="2" width="9.1796875" customWidth="1"/>
    <col min="3" max="3" width="66.1796875" customWidth="1"/>
    <col min="4" max="4" width="12.26953125" bestFit="1" customWidth="1"/>
    <col min="5" max="5" width="11.81640625" bestFit="1" customWidth="1"/>
    <col min="6" max="6" width="12.81640625" bestFit="1" customWidth="1"/>
    <col min="7" max="7" width="17.36328125" bestFit="1" customWidth="1"/>
    <col min="8" max="8" width="17" customWidth="1"/>
  </cols>
  <sheetData>
    <row r="1" spans="1:8" ht="33">
      <c r="C1" s="5" t="s">
        <v>457</v>
      </c>
    </row>
    <row r="2" spans="1:8">
      <c r="C2" s="3" t="s">
        <v>243</v>
      </c>
      <c r="D2" s="4" t="s">
        <v>245</v>
      </c>
    </row>
    <row r="3" spans="1:8">
      <c r="C3" s="3" t="s">
        <v>241</v>
      </c>
      <c r="D3" s="4" t="s">
        <v>246</v>
      </c>
    </row>
    <row r="4" spans="1:8">
      <c r="C4" s="3" t="s">
        <v>242</v>
      </c>
      <c r="D4" s="4" t="s">
        <v>247</v>
      </c>
    </row>
    <row r="5" spans="1:8">
      <c r="A5" t="s">
        <v>2</v>
      </c>
      <c r="B5" t="s">
        <v>0</v>
      </c>
      <c r="C5" t="s">
        <v>1</v>
      </c>
      <c r="D5" t="s">
        <v>3</v>
      </c>
      <c r="E5" t="s">
        <v>4</v>
      </c>
      <c r="F5" t="s">
        <v>5</v>
      </c>
      <c r="G5" t="s">
        <v>6</v>
      </c>
      <c r="H5" t="s">
        <v>88</v>
      </c>
    </row>
    <row r="6" spans="1:8">
      <c r="A6" s="23"/>
      <c r="B6" s="9" t="s">
        <v>471</v>
      </c>
      <c r="C6" s="23"/>
      <c r="D6" s="24"/>
      <c r="E6" s="24"/>
      <c r="F6" s="24"/>
      <c r="G6" s="24"/>
      <c r="H6" s="23"/>
    </row>
    <row r="7" spans="1:8">
      <c r="A7" s="12"/>
      <c r="B7" s="12"/>
      <c r="C7" s="12" t="s">
        <v>459</v>
      </c>
      <c r="D7" s="11">
        <f>100*Таблица9[[#This Row],[Примечание]]</f>
        <v>190</v>
      </c>
      <c r="E7" s="11">
        <f>Таблица9[[#This Row],[Розница]]*75%</f>
        <v>142.5</v>
      </c>
      <c r="F7" s="11">
        <f>Таблица9[[#This Row],[Розница]]*75%</f>
        <v>142.5</v>
      </c>
      <c r="G7" s="11">
        <f>Таблица9[[#This Row],[Розница]]*75%</f>
        <v>142.5</v>
      </c>
      <c r="H7" s="12">
        <v>1.9</v>
      </c>
    </row>
    <row r="8" spans="1:8">
      <c r="A8" s="12"/>
      <c r="B8" s="12"/>
      <c r="C8" s="12" t="s">
        <v>460</v>
      </c>
      <c r="D8" s="11">
        <f>300*Таблица9[[#This Row],[Примечание]]</f>
        <v>558</v>
      </c>
      <c r="E8" s="11">
        <f>Таблица9[[#This Row],[Розница]]*75%</f>
        <v>418.5</v>
      </c>
      <c r="F8" s="11">
        <f>Таблица9[[#This Row],[Розница]]*75%</f>
        <v>418.5</v>
      </c>
      <c r="G8" s="11">
        <f>Таблица9[[#This Row],[Розница]]*75%</f>
        <v>418.5</v>
      </c>
      <c r="H8" s="12">
        <f>H7-0.04</f>
        <v>1.8599999999999999</v>
      </c>
    </row>
    <row r="9" spans="1:8">
      <c r="A9" s="12"/>
      <c r="B9" s="12"/>
      <c r="C9" s="12" t="s">
        <v>461</v>
      </c>
      <c r="D9" s="11">
        <f>500*Таблица9[[#This Row],[Примечание]]</f>
        <v>909.99999999999989</v>
      </c>
      <c r="E9" s="11">
        <f>Таблица9[[#This Row],[Розница]]*75%</f>
        <v>682.49999999999989</v>
      </c>
      <c r="F9" s="11">
        <f>Таблица9[[#This Row],[Розница]]*75%</f>
        <v>682.49999999999989</v>
      </c>
      <c r="G9" s="11">
        <f>Таблица9[[#This Row],[Розница]]*75%</f>
        <v>682.49999999999989</v>
      </c>
      <c r="H9" s="12">
        <f>H8-0.04</f>
        <v>1.8199999999999998</v>
      </c>
    </row>
    <row r="10" spans="1:8">
      <c r="A10" s="12"/>
      <c r="B10" s="12"/>
      <c r="C10" s="12" t="s">
        <v>462</v>
      </c>
      <c r="D10" s="11">
        <f>1000*Таблица9[[#This Row],[Примечание]]</f>
        <v>1779.9999999999998</v>
      </c>
      <c r="E10" s="11">
        <f>Таблица9[[#This Row],[Розница]]*75%</f>
        <v>1334.9999999999998</v>
      </c>
      <c r="F10" s="11">
        <f>Таблица9[[#This Row],[Розница]]*75%</f>
        <v>1334.9999999999998</v>
      </c>
      <c r="G10" s="11">
        <f>Таблица9[[#This Row],[Розница]]*75%</f>
        <v>1334.9999999999998</v>
      </c>
      <c r="H10" s="12">
        <f>H9-0.04</f>
        <v>1.7799999999999998</v>
      </c>
    </row>
    <row r="11" spans="1:8">
      <c r="A11" s="12"/>
      <c r="B11" s="12"/>
      <c r="C11" s="12" t="s">
        <v>463</v>
      </c>
      <c r="D11" s="11">
        <f>1000*Таблица9[[#This Row],[Примечание]]</f>
        <v>1739.9999999999998</v>
      </c>
      <c r="E11" s="11">
        <f>Таблица9[[#This Row],[Розница]]*75%</f>
        <v>1304.9999999999998</v>
      </c>
      <c r="F11" s="11">
        <f>Таблица9[[#This Row],[Розница]]*75%</f>
        <v>1304.9999999999998</v>
      </c>
      <c r="G11" s="11">
        <f>Таблица9[[#This Row],[Розница]]*75%</f>
        <v>1304.9999999999998</v>
      </c>
      <c r="H11" s="12">
        <f>H10-0.04</f>
        <v>1.7399999999999998</v>
      </c>
    </row>
    <row r="12" spans="1:8">
      <c r="A12" s="23"/>
      <c r="B12" s="23"/>
      <c r="C12" s="23" t="s">
        <v>464</v>
      </c>
      <c r="D12" s="24">
        <f>10000*Таблица9[[#This Row],[Примечание]]</f>
        <v>17000</v>
      </c>
      <c r="E12" s="25">
        <f>Таблица9[[#This Row],[Розница]]*75%</f>
        <v>12750</v>
      </c>
      <c r="F12" s="24">
        <f>Таблица9[[#This Row],[Розница]]*75%</f>
        <v>12750</v>
      </c>
      <c r="G12" s="24">
        <f>Таблица9[[#This Row],[Розница]]*75%</f>
        <v>12750</v>
      </c>
      <c r="H12" s="23">
        <v>1.7</v>
      </c>
    </row>
    <row r="13" spans="1:8">
      <c r="A13" s="23"/>
      <c r="B13" s="9" t="s">
        <v>472</v>
      </c>
      <c r="C13" s="23"/>
      <c r="D13" s="24"/>
      <c r="E13" s="11"/>
      <c r="F13" s="11"/>
      <c r="G13" s="11"/>
      <c r="H13" s="23"/>
    </row>
    <row r="14" spans="1:8">
      <c r="A14" s="12"/>
      <c r="B14" s="12"/>
      <c r="C14" s="12" t="s">
        <v>465</v>
      </c>
      <c r="D14" s="11">
        <f>100*Таблица9[[#This Row],[Примечание]]</f>
        <v>170</v>
      </c>
      <c r="E14" s="11">
        <f>Таблица9[[#This Row],[Розница]]*75%</f>
        <v>127.5</v>
      </c>
      <c r="F14" s="11">
        <f>Таблица9[[#This Row],[Розница]]*75%</f>
        <v>127.5</v>
      </c>
      <c r="G14" s="11">
        <f>Таблица9[[#This Row],[Розница]]*75%</f>
        <v>127.5</v>
      </c>
      <c r="H14" s="12">
        <v>1.7</v>
      </c>
    </row>
    <row r="15" spans="1:8">
      <c r="A15" s="12"/>
      <c r="B15" s="12"/>
      <c r="C15" s="12" t="s">
        <v>466</v>
      </c>
      <c r="D15" s="11">
        <f>300*Таблица9[[#This Row],[Примечание]]</f>
        <v>498</v>
      </c>
      <c r="E15" s="11">
        <f>Таблица9[[#This Row],[Розница]]*75%</f>
        <v>373.5</v>
      </c>
      <c r="F15" s="11">
        <f>Таблица9[[#This Row],[Розница]]*75%</f>
        <v>373.5</v>
      </c>
      <c r="G15" s="11">
        <f>Таблица9[[#This Row],[Розница]]*75%</f>
        <v>373.5</v>
      </c>
      <c r="H15" s="12">
        <f>H14-0.04</f>
        <v>1.66</v>
      </c>
    </row>
    <row r="16" spans="1:8">
      <c r="A16" s="12"/>
      <c r="B16" s="12"/>
      <c r="C16" s="12" t="s">
        <v>467</v>
      </c>
      <c r="D16" s="11">
        <f>500*Таблица9[[#This Row],[Примечание]]</f>
        <v>809.99999999999989</v>
      </c>
      <c r="E16" s="11">
        <f>Таблица9[[#This Row],[Розница]]*75%</f>
        <v>607.49999999999989</v>
      </c>
      <c r="F16" s="11">
        <f>Таблица9[[#This Row],[Розница]]*75%</f>
        <v>607.49999999999989</v>
      </c>
      <c r="G16" s="11">
        <f>Таблица9[[#This Row],[Розница]]*75%</f>
        <v>607.49999999999989</v>
      </c>
      <c r="H16" s="12">
        <f>H15-0.04</f>
        <v>1.6199999999999999</v>
      </c>
    </row>
    <row r="17" spans="1:8">
      <c r="A17" s="12"/>
      <c r="B17" s="12"/>
      <c r="C17" s="12" t="s">
        <v>468</v>
      </c>
      <c r="D17" s="11">
        <f>1000*Таблица9[[#This Row],[Примечание]]</f>
        <v>1579.9999999999998</v>
      </c>
      <c r="E17" s="11">
        <f>Таблица9[[#This Row],[Розница]]*75%</f>
        <v>1184.9999999999998</v>
      </c>
      <c r="F17" s="11">
        <f>Таблица9[[#This Row],[Розница]]*75%</f>
        <v>1184.9999999999998</v>
      </c>
      <c r="G17" s="11">
        <f>Таблица9[[#This Row],[Розница]]*75%</f>
        <v>1184.9999999999998</v>
      </c>
      <c r="H17" s="12">
        <f>H16-0.04</f>
        <v>1.5799999999999998</v>
      </c>
    </row>
    <row r="18" spans="1:8">
      <c r="A18" s="12"/>
      <c r="B18" s="12"/>
      <c r="C18" s="12" t="s">
        <v>469</v>
      </c>
      <c r="D18" s="11">
        <f>5000*Таблица9[[#This Row],[Примечание]]</f>
        <v>7699.9999999999991</v>
      </c>
      <c r="E18" s="11">
        <f>Таблица9[[#This Row],[Розница]]*75%</f>
        <v>5774.9999999999991</v>
      </c>
      <c r="F18" s="11">
        <f>Таблица9[[#This Row],[Розница]]*75%</f>
        <v>5774.9999999999991</v>
      </c>
      <c r="G18" s="11">
        <f>Таблица9[[#This Row],[Розница]]*75%</f>
        <v>5774.9999999999991</v>
      </c>
      <c r="H18" s="12">
        <f>H17-0.04</f>
        <v>1.5399999999999998</v>
      </c>
    </row>
    <row r="19" spans="1:8">
      <c r="A19" s="23"/>
      <c r="B19" s="23"/>
      <c r="C19" s="23" t="s">
        <v>470</v>
      </c>
      <c r="D19" s="24">
        <f>10000*Таблица9[[#This Row],[Примечание]]</f>
        <v>15000</v>
      </c>
      <c r="E19" s="25">
        <f>Таблица9[[#This Row],[Розница]]*75%</f>
        <v>11250</v>
      </c>
      <c r="F19" s="24">
        <f>Таблица9[[#This Row],[Розница]]*75%</f>
        <v>11250</v>
      </c>
      <c r="G19" s="24">
        <f>Таблица9[[#This Row],[Розница]]*75%</f>
        <v>11250</v>
      </c>
      <c r="H19" s="23">
        <v>1.5</v>
      </c>
    </row>
    <row r="20" spans="1:8">
      <c r="A20" s="23"/>
      <c r="B20" s="23"/>
      <c r="C20" s="23"/>
      <c r="D20" s="24"/>
      <c r="E20" s="25"/>
      <c r="F20" s="24"/>
      <c r="G20" s="24"/>
      <c r="H20" s="23"/>
    </row>
    <row r="21" spans="1:8">
      <c r="A21" s="12"/>
      <c r="B21" s="12"/>
      <c r="C21" s="12" t="s">
        <v>458</v>
      </c>
      <c r="D21" s="11">
        <v>2</v>
      </c>
      <c r="E21" s="11">
        <f>Таблица9[[#This Row],[Розница]]*75%</f>
        <v>1.5</v>
      </c>
      <c r="F21" s="11">
        <v>1.5</v>
      </c>
      <c r="G21" s="11">
        <v>1.5</v>
      </c>
      <c r="H21" s="12"/>
    </row>
  </sheetData>
  <hyperlinks>
    <hyperlink ref="D2" r:id="rId1"/>
    <hyperlink ref="D3" r:id="rId2"/>
    <hyperlink ref="D4" r:id="rId3"/>
  </hyperlinks>
  <pageMargins left="0.7" right="0.7" top="0.75" bottom="0.75" header="0.3" footer="0.3"/>
  <pageSetup paperSize="9" orientation="portrait" r:id="rId4"/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17"/>
  <sheetViews>
    <sheetView showGridLines="0" showRowColHeaders="0" zoomScaleNormal="100" workbookViewId="0">
      <pane ySplit="5" topLeftCell="A6" activePane="bottomLeft" state="frozen"/>
      <selection pane="bottomLeft" activeCell="C1" sqref="C1"/>
    </sheetView>
  </sheetViews>
  <sheetFormatPr defaultRowHeight="18"/>
  <cols>
    <col min="1" max="1" width="14.26953125" customWidth="1"/>
    <col min="2" max="2" width="8.453125" customWidth="1"/>
    <col min="3" max="3" width="57.6328125" customWidth="1"/>
    <col min="4" max="4" width="12.6328125" customWidth="1"/>
    <col min="5" max="5" width="11.08984375" customWidth="1"/>
    <col min="6" max="6" width="16.81640625" customWidth="1"/>
    <col min="7" max="7" width="21.453125" customWidth="1"/>
    <col min="8" max="8" width="11.453125" bestFit="1" customWidth="1"/>
  </cols>
  <sheetData>
    <row r="1" spans="1:6" s="6" customFormat="1" ht="33">
      <c r="C1" s="43" t="s">
        <v>244</v>
      </c>
      <c r="D1" s="41" t="s">
        <v>538</v>
      </c>
      <c r="F1" s="31"/>
    </row>
    <row r="2" spans="1:6">
      <c r="C2" s="52" t="s">
        <v>243</v>
      </c>
      <c r="D2" s="4" t="s">
        <v>245</v>
      </c>
    </row>
    <row r="3" spans="1:6">
      <c r="C3" s="52" t="s">
        <v>241</v>
      </c>
      <c r="D3" s="4" t="s">
        <v>246</v>
      </c>
    </row>
    <row r="4" spans="1:6">
      <c r="C4" s="52" t="s">
        <v>242</v>
      </c>
      <c r="D4" s="4" t="s">
        <v>247</v>
      </c>
    </row>
    <row r="5" spans="1:6">
      <c r="A5" s="51" t="s">
        <v>2</v>
      </c>
      <c r="B5" s="79" t="s">
        <v>0</v>
      </c>
      <c r="C5" s="51" t="s">
        <v>1</v>
      </c>
      <c r="D5" s="79" t="s">
        <v>3</v>
      </c>
      <c r="E5" s="79" t="s">
        <v>88</v>
      </c>
    </row>
    <row r="6" spans="1:6">
      <c r="A6" s="33" t="s">
        <v>522</v>
      </c>
      <c r="B6" s="50" t="s">
        <v>540</v>
      </c>
      <c r="C6" s="54"/>
      <c r="D6" s="72"/>
      <c r="E6" s="29"/>
    </row>
    <row r="7" spans="1:6">
      <c r="A7" s="33" t="s">
        <v>522</v>
      </c>
      <c r="B7" s="55">
        <v>135304</v>
      </c>
      <c r="C7" s="54" t="s">
        <v>540</v>
      </c>
      <c r="D7" s="72">
        <v>2500</v>
      </c>
      <c r="E7" s="29"/>
    </row>
    <row r="8" spans="1:6">
      <c r="A8" s="33"/>
      <c r="B8" s="56" t="s">
        <v>9</v>
      </c>
      <c r="C8" s="54"/>
      <c r="D8" s="72"/>
      <c r="E8" s="11"/>
    </row>
    <row r="9" spans="1:6">
      <c r="A9" s="33"/>
      <c r="B9" s="55">
        <v>25281</v>
      </c>
      <c r="C9" s="54" t="s">
        <v>7</v>
      </c>
      <c r="D9" s="72">
        <v>10000</v>
      </c>
      <c r="E9" s="11"/>
    </row>
    <row r="10" spans="1:6" ht="30">
      <c r="A10" s="33"/>
      <c r="B10" s="55">
        <v>116692</v>
      </c>
      <c r="C10" s="54" t="s">
        <v>8</v>
      </c>
      <c r="D10" s="72">
        <v>1700</v>
      </c>
      <c r="E10" s="11"/>
    </row>
    <row r="11" spans="1:6">
      <c r="A11" s="33"/>
      <c r="B11" s="56" t="s">
        <v>10</v>
      </c>
      <c r="C11" s="54"/>
      <c r="D11" s="72"/>
      <c r="E11" s="11"/>
    </row>
    <row r="12" spans="1:6">
      <c r="A12" s="33"/>
      <c r="B12" s="55">
        <v>30401</v>
      </c>
      <c r="C12" s="54" t="s">
        <v>11</v>
      </c>
      <c r="D12" s="72">
        <v>4500</v>
      </c>
      <c r="E12" s="11"/>
    </row>
    <row r="13" spans="1:6">
      <c r="A13" s="33"/>
      <c r="B13" s="55">
        <v>38045</v>
      </c>
      <c r="C13" s="54" t="s">
        <v>12</v>
      </c>
      <c r="D13" s="72">
        <v>4500</v>
      </c>
      <c r="E13" s="11"/>
    </row>
    <row r="14" spans="1:6">
      <c r="A14" s="33"/>
      <c r="B14" s="55">
        <v>32742</v>
      </c>
      <c r="C14" s="54" t="s">
        <v>13</v>
      </c>
      <c r="D14" s="72">
        <v>2700</v>
      </c>
      <c r="E14" s="11"/>
    </row>
    <row r="15" spans="1:6">
      <c r="A15" s="33"/>
      <c r="B15" s="55">
        <v>35494</v>
      </c>
      <c r="C15" s="54" t="s">
        <v>14</v>
      </c>
      <c r="D15" s="72">
        <v>4500</v>
      </c>
      <c r="E15" s="11"/>
    </row>
    <row r="16" spans="1:6">
      <c r="A16" s="33"/>
      <c r="B16" s="55">
        <v>131323</v>
      </c>
      <c r="C16" s="54" t="s">
        <v>15</v>
      </c>
      <c r="D16" s="72">
        <v>2000</v>
      </c>
      <c r="E16" s="11"/>
    </row>
    <row r="17" spans="1:5">
      <c r="A17" s="33"/>
      <c r="B17" s="55">
        <v>88224</v>
      </c>
      <c r="C17" s="54" t="s">
        <v>16</v>
      </c>
      <c r="D17" s="72">
        <v>9000</v>
      </c>
      <c r="E17" s="11"/>
    </row>
    <row r="18" spans="1:5">
      <c r="A18" s="33"/>
      <c r="B18" s="56" t="s">
        <v>17</v>
      </c>
      <c r="C18" s="54"/>
      <c r="D18" s="72"/>
      <c r="E18" s="11"/>
    </row>
    <row r="19" spans="1:5">
      <c r="A19" s="33"/>
      <c r="B19" s="55">
        <v>25409</v>
      </c>
      <c r="C19" s="54" t="s">
        <v>18</v>
      </c>
      <c r="D19" s="72">
        <v>12000</v>
      </c>
      <c r="E19" s="11"/>
    </row>
    <row r="20" spans="1:5" ht="30">
      <c r="A20" s="33"/>
      <c r="B20" s="55">
        <v>116693</v>
      </c>
      <c r="C20" s="54" t="s">
        <v>19</v>
      </c>
      <c r="D20" s="72">
        <v>1700</v>
      </c>
      <c r="E20" s="11"/>
    </row>
    <row r="21" spans="1:5">
      <c r="A21" s="33"/>
      <c r="B21" s="56" t="s">
        <v>20</v>
      </c>
      <c r="C21" s="54"/>
      <c r="D21" s="72"/>
      <c r="E21" s="11"/>
    </row>
    <row r="22" spans="1:5">
      <c r="A22" s="33"/>
      <c r="B22" s="55">
        <v>30401</v>
      </c>
      <c r="C22" s="54" t="s">
        <v>11</v>
      </c>
      <c r="D22" s="72">
        <v>4500</v>
      </c>
      <c r="E22" s="11"/>
    </row>
    <row r="23" spans="1:5">
      <c r="A23" s="33"/>
      <c r="B23" s="55">
        <v>38045</v>
      </c>
      <c r="C23" s="54" t="s">
        <v>12</v>
      </c>
      <c r="D23" s="72">
        <v>4500</v>
      </c>
      <c r="E23" s="11"/>
    </row>
    <row r="24" spans="1:5">
      <c r="A24" s="33"/>
      <c r="B24" s="55">
        <v>32742</v>
      </c>
      <c r="C24" s="54" t="s">
        <v>13</v>
      </c>
      <c r="D24" s="72">
        <v>2700</v>
      </c>
      <c r="E24" s="11"/>
    </row>
    <row r="25" spans="1:5">
      <c r="A25" s="33"/>
      <c r="B25" s="55">
        <v>35494</v>
      </c>
      <c r="C25" s="54" t="s">
        <v>14</v>
      </c>
      <c r="D25" s="72">
        <v>4500</v>
      </c>
      <c r="E25" s="11"/>
    </row>
    <row r="26" spans="1:5">
      <c r="A26" s="33"/>
      <c r="B26" s="55">
        <v>131323</v>
      </c>
      <c r="C26" s="54" t="s">
        <v>15</v>
      </c>
      <c r="D26" s="72">
        <v>2000</v>
      </c>
      <c r="E26" s="11"/>
    </row>
    <row r="27" spans="1:5">
      <c r="A27" s="33"/>
      <c r="B27" s="55">
        <v>88224</v>
      </c>
      <c r="C27" s="54" t="s">
        <v>16</v>
      </c>
      <c r="D27" s="72">
        <v>9000</v>
      </c>
      <c r="E27" s="11"/>
    </row>
    <row r="28" spans="1:5">
      <c r="A28" s="33"/>
      <c r="B28" s="56" t="s">
        <v>21</v>
      </c>
      <c r="C28" s="54"/>
      <c r="D28" s="72"/>
      <c r="E28" s="11"/>
    </row>
    <row r="29" spans="1:5">
      <c r="A29" s="33"/>
      <c r="B29" s="55">
        <v>46933</v>
      </c>
      <c r="C29" s="54" t="s">
        <v>22</v>
      </c>
      <c r="D29" s="72">
        <v>13000</v>
      </c>
      <c r="E29" s="11"/>
    </row>
    <row r="30" spans="1:5" ht="30">
      <c r="A30" s="33"/>
      <c r="B30" s="55">
        <v>129984</v>
      </c>
      <c r="C30" s="54" t="s">
        <v>23</v>
      </c>
      <c r="D30" s="72">
        <v>21000</v>
      </c>
      <c r="E30" s="11"/>
    </row>
    <row r="31" spans="1:5">
      <c r="A31" s="33"/>
      <c r="B31" s="55">
        <v>124712</v>
      </c>
      <c r="C31" s="54" t="s">
        <v>24</v>
      </c>
      <c r="D31" s="72">
        <v>10800</v>
      </c>
      <c r="E31" s="11"/>
    </row>
    <row r="32" spans="1:5" ht="30">
      <c r="A32" s="33"/>
      <c r="B32" s="55">
        <v>129985</v>
      </c>
      <c r="C32" s="54" t="s">
        <v>25</v>
      </c>
      <c r="D32" s="72">
        <v>18800</v>
      </c>
      <c r="E32" s="11"/>
    </row>
    <row r="33" spans="1:5">
      <c r="A33" s="33"/>
      <c r="B33" s="55">
        <v>105239</v>
      </c>
      <c r="C33" s="54" t="s">
        <v>26</v>
      </c>
      <c r="D33" s="72">
        <v>5000</v>
      </c>
      <c r="E33" s="11"/>
    </row>
    <row r="34" spans="1:5">
      <c r="A34" s="33"/>
      <c r="B34" s="55">
        <v>129986</v>
      </c>
      <c r="C34" s="54" t="s">
        <v>27</v>
      </c>
      <c r="D34" s="72">
        <v>13000</v>
      </c>
      <c r="E34" s="11"/>
    </row>
    <row r="35" spans="1:5">
      <c r="A35" s="33"/>
      <c r="B35" s="55">
        <v>43440</v>
      </c>
      <c r="C35" s="54" t="s">
        <v>28</v>
      </c>
      <c r="D35" s="72">
        <v>8400</v>
      </c>
      <c r="E35" s="11"/>
    </row>
    <row r="36" spans="1:5">
      <c r="A36" s="33"/>
      <c r="B36" s="55">
        <v>124713</v>
      </c>
      <c r="C36" s="54" t="s">
        <v>29</v>
      </c>
      <c r="D36" s="72">
        <v>7200</v>
      </c>
      <c r="E36" s="11"/>
    </row>
    <row r="37" spans="1:5" ht="30">
      <c r="A37" s="33"/>
      <c r="B37" s="55">
        <v>116694</v>
      </c>
      <c r="C37" s="54" t="s">
        <v>30</v>
      </c>
      <c r="D37" s="72">
        <v>1700</v>
      </c>
      <c r="E37" s="11"/>
    </row>
    <row r="38" spans="1:5">
      <c r="A38" s="33"/>
      <c r="B38" s="56" t="s">
        <v>31</v>
      </c>
      <c r="C38" s="54"/>
      <c r="D38" s="72"/>
      <c r="E38" s="11"/>
    </row>
    <row r="39" spans="1:5">
      <c r="A39" s="33"/>
      <c r="B39" s="55">
        <v>131649</v>
      </c>
      <c r="C39" s="54" t="s">
        <v>32</v>
      </c>
      <c r="D39" s="72">
        <v>1000</v>
      </c>
      <c r="E39" s="11"/>
    </row>
    <row r="40" spans="1:5">
      <c r="A40" s="33"/>
      <c r="B40" s="55">
        <v>69826</v>
      </c>
      <c r="C40" s="54" t="s">
        <v>33</v>
      </c>
      <c r="D40" s="72">
        <v>4000</v>
      </c>
      <c r="E40" s="11"/>
    </row>
    <row r="41" spans="1:5">
      <c r="A41" s="33"/>
      <c r="B41" s="55">
        <v>94073</v>
      </c>
      <c r="C41" s="54" t="s">
        <v>34</v>
      </c>
      <c r="D41" s="72">
        <v>7000</v>
      </c>
      <c r="E41" s="11"/>
    </row>
    <row r="42" spans="1:5">
      <c r="A42" s="33"/>
      <c r="B42" s="55">
        <v>88224</v>
      </c>
      <c r="C42" s="54" t="s">
        <v>16</v>
      </c>
      <c r="D42" s="72">
        <v>9000</v>
      </c>
      <c r="E42" s="11"/>
    </row>
    <row r="43" spans="1:5">
      <c r="A43" s="33"/>
      <c r="B43" s="55">
        <v>95808</v>
      </c>
      <c r="C43" s="54" t="s">
        <v>35</v>
      </c>
      <c r="D43" s="72">
        <v>12000</v>
      </c>
      <c r="E43" s="11"/>
    </row>
    <row r="44" spans="1:5">
      <c r="A44" s="33"/>
      <c r="B44" s="55">
        <v>109000</v>
      </c>
      <c r="C44" s="54" t="s">
        <v>36</v>
      </c>
      <c r="D44" s="72">
        <v>21000</v>
      </c>
      <c r="E44" s="11"/>
    </row>
    <row r="45" spans="1:5">
      <c r="A45" s="33"/>
      <c r="B45" s="56" t="s">
        <v>37</v>
      </c>
      <c r="C45" s="54"/>
      <c r="D45" s="72"/>
      <c r="E45" s="11"/>
    </row>
    <row r="46" spans="1:5">
      <c r="A46" s="33"/>
      <c r="B46" s="55">
        <v>117042</v>
      </c>
      <c r="C46" s="54" t="s">
        <v>37</v>
      </c>
      <c r="D46" s="72">
        <v>8000</v>
      </c>
      <c r="E46" s="11"/>
    </row>
    <row r="47" spans="1:5">
      <c r="A47" s="33"/>
      <c r="B47" s="55">
        <v>129988</v>
      </c>
      <c r="C47" s="54" t="s">
        <v>38</v>
      </c>
      <c r="D47" s="72">
        <v>16000</v>
      </c>
      <c r="E47" s="11"/>
    </row>
    <row r="48" spans="1:5">
      <c r="A48" s="33"/>
      <c r="B48" s="56" t="s">
        <v>39</v>
      </c>
      <c r="C48" s="54"/>
      <c r="D48" s="72"/>
      <c r="E48" s="11"/>
    </row>
    <row r="49" spans="1:5" ht="30">
      <c r="A49" s="33"/>
      <c r="B49" s="55">
        <v>93653</v>
      </c>
      <c r="C49" s="54" t="s">
        <v>40</v>
      </c>
      <c r="D49" s="72">
        <v>17000</v>
      </c>
      <c r="E49" s="11"/>
    </row>
    <row r="50" spans="1:5" ht="30">
      <c r="A50" s="33"/>
      <c r="B50" s="55">
        <v>129989</v>
      </c>
      <c r="C50" s="54" t="s">
        <v>41</v>
      </c>
      <c r="D50" s="72">
        <v>25000</v>
      </c>
      <c r="E50" s="11"/>
    </row>
    <row r="51" spans="1:5" ht="30">
      <c r="A51" s="33"/>
      <c r="B51" s="55">
        <v>124714</v>
      </c>
      <c r="C51" s="54" t="s">
        <v>42</v>
      </c>
      <c r="D51" s="72">
        <v>14800</v>
      </c>
      <c r="E51" s="11"/>
    </row>
    <row r="52" spans="1:5" ht="30">
      <c r="A52" s="33"/>
      <c r="B52" s="55">
        <v>129990</v>
      </c>
      <c r="C52" s="54" t="s">
        <v>43</v>
      </c>
      <c r="D52" s="72">
        <v>22800</v>
      </c>
      <c r="E52" s="11"/>
    </row>
    <row r="53" spans="1:5">
      <c r="A53" s="33"/>
      <c r="B53" s="55">
        <v>69825</v>
      </c>
      <c r="C53" s="54" t="s">
        <v>44</v>
      </c>
      <c r="D53" s="72">
        <v>10000</v>
      </c>
      <c r="E53" s="11"/>
    </row>
    <row r="54" spans="1:5">
      <c r="A54" s="33"/>
      <c r="B54" s="55">
        <v>124715</v>
      </c>
      <c r="C54" s="54" t="s">
        <v>45</v>
      </c>
      <c r="D54" s="72">
        <v>9000</v>
      </c>
      <c r="E54" s="11"/>
    </row>
    <row r="55" spans="1:5" ht="30">
      <c r="A55" s="33"/>
      <c r="B55" s="55">
        <v>116704</v>
      </c>
      <c r="C55" s="54" t="s">
        <v>46</v>
      </c>
      <c r="D55" s="72">
        <v>1700</v>
      </c>
      <c r="E55" s="11"/>
    </row>
    <row r="56" spans="1:5">
      <c r="A56" s="33"/>
      <c r="B56" s="56" t="s">
        <v>47</v>
      </c>
      <c r="C56" s="54"/>
      <c r="D56" s="72"/>
      <c r="E56" s="11"/>
    </row>
    <row r="57" spans="1:5" ht="30">
      <c r="A57" s="33"/>
      <c r="B57" s="55">
        <v>94075</v>
      </c>
      <c r="C57" s="54" t="s">
        <v>48</v>
      </c>
      <c r="D57" s="72">
        <v>20000</v>
      </c>
      <c r="E57" s="11"/>
    </row>
    <row r="58" spans="1:5" ht="30">
      <c r="A58" s="33"/>
      <c r="B58" s="55">
        <v>129991</v>
      </c>
      <c r="C58" s="54" t="s">
        <v>49</v>
      </c>
      <c r="D58" s="72">
        <v>28000</v>
      </c>
      <c r="E58" s="11"/>
    </row>
    <row r="59" spans="1:5" ht="30">
      <c r="A59" s="33"/>
      <c r="B59" s="55">
        <v>124717</v>
      </c>
      <c r="C59" s="54" t="s">
        <v>50</v>
      </c>
      <c r="D59" s="72">
        <v>17800</v>
      </c>
      <c r="E59" s="11"/>
    </row>
    <row r="60" spans="1:5" ht="30">
      <c r="A60" s="33"/>
      <c r="B60" s="55">
        <v>129992</v>
      </c>
      <c r="C60" s="54" t="s">
        <v>51</v>
      </c>
      <c r="D60" s="72">
        <v>25800</v>
      </c>
      <c r="E60" s="11"/>
    </row>
    <row r="61" spans="1:5">
      <c r="A61" s="33"/>
      <c r="B61" s="55">
        <v>94074</v>
      </c>
      <c r="C61" s="54" t="s">
        <v>52</v>
      </c>
      <c r="D61" s="72">
        <v>14000</v>
      </c>
      <c r="E61" s="11"/>
    </row>
    <row r="62" spans="1:5">
      <c r="A62" s="33"/>
      <c r="B62" s="55">
        <v>124716</v>
      </c>
      <c r="C62" s="54" t="s">
        <v>53</v>
      </c>
      <c r="D62" s="72">
        <v>13000</v>
      </c>
      <c r="E62" s="11"/>
    </row>
    <row r="63" spans="1:5" ht="30">
      <c r="A63" s="33"/>
      <c r="B63" s="55">
        <v>116705</v>
      </c>
      <c r="C63" s="54" t="s">
        <v>54</v>
      </c>
      <c r="D63" s="72">
        <v>1700</v>
      </c>
      <c r="E63" s="11"/>
    </row>
    <row r="64" spans="1:5">
      <c r="A64" s="33"/>
      <c r="B64" s="56" t="s">
        <v>55</v>
      </c>
      <c r="C64" s="54"/>
      <c r="D64" s="72"/>
      <c r="E64" s="11"/>
    </row>
    <row r="65" spans="1:5">
      <c r="A65" s="33"/>
      <c r="B65" s="55">
        <v>113073</v>
      </c>
      <c r="C65" s="54" t="s">
        <v>56</v>
      </c>
      <c r="D65" s="72">
        <v>5000</v>
      </c>
      <c r="E65" s="11"/>
    </row>
    <row r="66" spans="1:5">
      <c r="A66" s="33"/>
      <c r="B66" s="56" t="s">
        <v>57</v>
      </c>
      <c r="C66" s="54"/>
      <c r="D66" s="72"/>
      <c r="E66" s="11"/>
    </row>
    <row r="67" spans="1:5" ht="30">
      <c r="A67" s="33"/>
      <c r="B67" s="55">
        <v>119917</v>
      </c>
      <c r="C67" s="54" t="s">
        <v>58</v>
      </c>
      <c r="D67" s="72">
        <v>16500</v>
      </c>
      <c r="E67" s="11"/>
    </row>
    <row r="68" spans="1:5">
      <c r="A68" s="33"/>
      <c r="B68" s="55">
        <v>124718</v>
      </c>
      <c r="C68" s="54" t="s">
        <v>59</v>
      </c>
      <c r="D68" s="72">
        <v>15500</v>
      </c>
      <c r="E68" s="11"/>
    </row>
    <row r="69" spans="1:5" ht="30">
      <c r="A69" s="33"/>
      <c r="B69" s="55">
        <v>119918</v>
      </c>
      <c r="C69" s="54" t="s">
        <v>60</v>
      </c>
      <c r="D69" s="72">
        <v>18500</v>
      </c>
      <c r="E69" s="11"/>
    </row>
    <row r="70" spans="1:5" ht="30">
      <c r="A70" s="33"/>
      <c r="B70" s="55">
        <v>124719</v>
      </c>
      <c r="C70" s="54" t="s">
        <v>61</v>
      </c>
      <c r="D70" s="72">
        <v>17500</v>
      </c>
      <c r="E70" s="11"/>
    </row>
    <row r="71" spans="1:5" ht="30">
      <c r="A71" s="33"/>
      <c r="B71" s="55">
        <v>119919</v>
      </c>
      <c r="C71" s="54" t="s">
        <v>62</v>
      </c>
      <c r="D71" s="72">
        <v>20500</v>
      </c>
      <c r="E71" s="11"/>
    </row>
    <row r="72" spans="1:5" ht="30">
      <c r="A72" s="33"/>
      <c r="B72" s="55">
        <v>124720</v>
      </c>
      <c r="C72" s="54" t="s">
        <v>63</v>
      </c>
      <c r="D72" s="72">
        <v>19500</v>
      </c>
      <c r="E72" s="11"/>
    </row>
    <row r="73" spans="1:5" ht="30">
      <c r="A73" s="33"/>
      <c r="B73" s="55">
        <v>119920</v>
      </c>
      <c r="C73" s="54" t="s">
        <v>64</v>
      </c>
      <c r="D73" s="72">
        <v>31500</v>
      </c>
      <c r="E73" s="11"/>
    </row>
    <row r="74" spans="1:5" ht="30">
      <c r="A74" s="33"/>
      <c r="B74" s="55">
        <v>124721</v>
      </c>
      <c r="C74" s="54" t="s">
        <v>65</v>
      </c>
      <c r="D74" s="72">
        <v>31500</v>
      </c>
      <c r="E74" s="11"/>
    </row>
    <row r="75" spans="1:5" ht="30">
      <c r="A75" s="33"/>
      <c r="B75" s="55">
        <v>119921</v>
      </c>
      <c r="C75" s="54" t="s">
        <v>66</v>
      </c>
      <c r="D75" s="72">
        <v>57500</v>
      </c>
      <c r="E75" s="11"/>
    </row>
    <row r="76" spans="1:5" ht="30">
      <c r="A76" s="33"/>
      <c r="B76" s="55">
        <v>124722</v>
      </c>
      <c r="C76" s="54" t="s">
        <v>67</v>
      </c>
      <c r="D76" s="72">
        <v>57500</v>
      </c>
      <c r="E76" s="11"/>
    </row>
    <row r="77" spans="1:5" ht="30">
      <c r="A77" s="33"/>
      <c r="B77" s="55">
        <v>119922</v>
      </c>
      <c r="C77" s="54" t="s">
        <v>68</v>
      </c>
      <c r="D77" s="72">
        <v>107500</v>
      </c>
      <c r="E77" s="11"/>
    </row>
    <row r="78" spans="1:5" ht="30">
      <c r="A78" s="33"/>
      <c r="B78" s="55">
        <v>124723</v>
      </c>
      <c r="C78" s="54" t="s">
        <v>69</v>
      </c>
      <c r="D78" s="72">
        <v>107500</v>
      </c>
      <c r="E78" s="11"/>
    </row>
    <row r="79" spans="1:5" ht="30">
      <c r="A79" s="33"/>
      <c r="B79" s="55">
        <v>119923</v>
      </c>
      <c r="C79" s="54" t="s">
        <v>70</v>
      </c>
      <c r="D79" s="72">
        <v>207500</v>
      </c>
      <c r="E79" s="11"/>
    </row>
    <row r="80" spans="1:5" ht="30">
      <c r="A80" s="33"/>
      <c r="B80" s="55">
        <v>124724</v>
      </c>
      <c r="C80" s="54" t="s">
        <v>71</v>
      </c>
      <c r="D80" s="72">
        <v>207500</v>
      </c>
      <c r="E80" s="11"/>
    </row>
    <row r="81" spans="1:5">
      <c r="A81" s="33"/>
      <c r="B81" s="55">
        <v>119910</v>
      </c>
      <c r="C81" s="54" t="s">
        <v>72</v>
      </c>
      <c r="D81" s="72">
        <v>9000</v>
      </c>
      <c r="E81" s="11"/>
    </row>
    <row r="82" spans="1:5">
      <c r="A82" s="33"/>
      <c r="B82" s="55">
        <v>124725</v>
      </c>
      <c r="C82" s="54" t="s">
        <v>73</v>
      </c>
      <c r="D82" s="72">
        <v>8000</v>
      </c>
      <c r="E82" s="11"/>
    </row>
    <row r="83" spans="1:5">
      <c r="A83" s="33"/>
      <c r="B83" s="55">
        <v>119911</v>
      </c>
      <c r="C83" s="54" t="s">
        <v>74</v>
      </c>
      <c r="D83" s="72">
        <v>11000</v>
      </c>
      <c r="E83" s="11"/>
    </row>
    <row r="84" spans="1:5">
      <c r="A84" s="33"/>
      <c r="B84" s="55">
        <v>124726</v>
      </c>
      <c r="C84" s="54" t="s">
        <v>75</v>
      </c>
      <c r="D84" s="72">
        <v>10000</v>
      </c>
      <c r="E84" s="11"/>
    </row>
    <row r="85" spans="1:5">
      <c r="A85" s="33"/>
      <c r="B85" s="55">
        <v>119912</v>
      </c>
      <c r="C85" s="54" t="s">
        <v>76</v>
      </c>
      <c r="D85" s="72">
        <v>13000</v>
      </c>
      <c r="E85" s="11"/>
    </row>
    <row r="86" spans="1:5">
      <c r="A86" s="33"/>
      <c r="B86" s="55">
        <v>124727</v>
      </c>
      <c r="C86" s="54" t="s">
        <v>77</v>
      </c>
      <c r="D86" s="72">
        <v>12000</v>
      </c>
      <c r="E86" s="11"/>
    </row>
    <row r="87" spans="1:5">
      <c r="A87" s="33"/>
      <c r="B87" s="55">
        <v>119913</v>
      </c>
      <c r="C87" s="54" t="s">
        <v>78</v>
      </c>
      <c r="D87" s="72">
        <v>24000</v>
      </c>
      <c r="E87" s="11"/>
    </row>
    <row r="88" spans="1:5">
      <c r="A88" s="33"/>
      <c r="B88" s="55">
        <v>124728</v>
      </c>
      <c r="C88" s="54" t="s">
        <v>79</v>
      </c>
      <c r="D88" s="72">
        <v>24000</v>
      </c>
      <c r="E88" s="11"/>
    </row>
    <row r="89" spans="1:5">
      <c r="A89" s="33"/>
      <c r="B89" s="55">
        <v>119914</v>
      </c>
      <c r="C89" s="54" t="s">
        <v>80</v>
      </c>
      <c r="D89" s="72">
        <v>50000</v>
      </c>
      <c r="E89" s="11"/>
    </row>
    <row r="90" spans="1:5">
      <c r="A90" s="33"/>
      <c r="B90" s="55">
        <v>124729</v>
      </c>
      <c r="C90" s="54" t="s">
        <v>81</v>
      </c>
      <c r="D90" s="72">
        <v>50000</v>
      </c>
      <c r="E90" s="11"/>
    </row>
    <row r="91" spans="1:5">
      <c r="A91" s="33"/>
      <c r="B91" s="55">
        <v>119915</v>
      </c>
      <c r="C91" s="54" t="s">
        <v>82</v>
      </c>
      <c r="D91" s="72">
        <v>100000</v>
      </c>
      <c r="E91" s="11"/>
    </row>
    <row r="92" spans="1:5">
      <c r="A92" s="33"/>
      <c r="B92" s="55">
        <v>124730</v>
      </c>
      <c r="C92" s="54" t="s">
        <v>83</v>
      </c>
      <c r="D92" s="72">
        <v>100000</v>
      </c>
      <c r="E92" s="11"/>
    </row>
    <row r="93" spans="1:5">
      <c r="A93" s="33"/>
      <c r="B93" s="55">
        <v>119916</v>
      </c>
      <c r="C93" s="54" t="s">
        <v>84</v>
      </c>
      <c r="D93" s="72">
        <v>200000</v>
      </c>
      <c r="E93" s="11"/>
    </row>
    <row r="94" spans="1:5">
      <c r="A94" s="33"/>
      <c r="B94" s="55">
        <v>124731</v>
      </c>
      <c r="C94" s="54" t="s">
        <v>85</v>
      </c>
      <c r="D94" s="72">
        <v>200000</v>
      </c>
      <c r="E94" s="11"/>
    </row>
    <row r="95" spans="1:5">
      <c r="A95" s="33"/>
      <c r="B95" s="55">
        <v>119924</v>
      </c>
      <c r="C95" s="54" t="s">
        <v>86</v>
      </c>
      <c r="D95" s="72">
        <v>600</v>
      </c>
      <c r="E95" s="11"/>
    </row>
    <row r="96" spans="1:5" ht="30">
      <c r="A96" s="33"/>
      <c r="B96" s="55">
        <v>119925</v>
      </c>
      <c r="C96" s="54" t="s">
        <v>87</v>
      </c>
      <c r="D96" s="72">
        <v>1700</v>
      </c>
      <c r="E96" s="11"/>
    </row>
    <row r="97" spans="1:8">
      <c r="A97" s="33"/>
      <c r="B97" s="56" t="s">
        <v>515</v>
      </c>
      <c r="C97" s="54"/>
      <c r="D97" s="72"/>
      <c r="E97" s="24"/>
    </row>
    <row r="98" spans="1:8">
      <c r="A98" s="33"/>
      <c r="B98" s="55">
        <v>39412</v>
      </c>
      <c r="C98" s="54" t="s">
        <v>516</v>
      </c>
      <c r="D98" s="72">
        <v>3000</v>
      </c>
      <c r="E98" s="24"/>
    </row>
    <row r="99" spans="1:8">
      <c r="A99" s="33"/>
      <c r="B99" s="55">
        <v>108545</v>
      </c>
      <c r="C99" s="54" t="s">
        <v>519</v>
      </c>
      <c r="D99" s="72">
        <v>1500</v>
      </c>
      <c r="E99" s="24"/>
    </row>
    <row r="100" spans="1:8">
      <c r="A100" s="33"/>
      <c r="B100" s="56" t="s">
        <v>517</v>
      </c>
      <c r="C100" s="54"/>
      <c r="D100" s="72"/>
      <c r="E100" s="24"/>
    </row>
    <row r="101" spans="1:8">
      <c r="A101" s="33"/>
      <c r="B101" s="55">
        <v>130091</v>
      </c>
      <c r="C101" s="54" t="s">
        <v>518</v>
      </c>
      <c r="D101" s="72">
        <v>15000</v>
      </c>
      <c r="E101" s="24"/>
    </row>
    <row r="102" spans="1:8">
      <c r="A102" s="23"/>
      <c r="B102" s="23"/>
      <c r="C102" s="27"/>
      <c r="D102" s="29"/>
      <c r="E102" s="29"/>
      <c r="F102" s="29"/>
      <c r="G102" s="29"/>
      <c r="H102" s="24"/>
    </row>
    <row r="103" spans="1:8">
      <c r="A103" s="23"/>
      <c r="B103" s="23"/>
      <c r="C103" s="27"/>
      <c r="D103" s="29"/>
      <c r="E103" s="29"/>
      <c r="F103" s="29"/>
      <c r="G103" s="29"/>
      <c r="H103" s="24"/>
    </row>
    <row r="110" spans="1:8" hidden="1"/>
    <row r="111" spans="1:8" hidden="1">
      <c r="A111" t="s">
        <v>520</v>
      </c>
    </row>
    <row r="112" spans="1:8" hidden="1">
      <c r="A112" t="s">
        <v>521</v>
      </c>
    </row>
    <row r="113" spans="1:1" hidden="1">
      <c r="A113" t="s">
        <v>522</v>
      </c>
    </row>
    <row r="114" spans="1:1" hidden="1">
      <c r="A114" t="s">
        <v>523</v>
      </c>
    </row>
    <row r="115" spans="1:1" hidden="1">
      <c r="A115" t="s">
        <v>524</v>
      </c>
    </row>
    <row r="116" spans="1:1" hidden="1">
      <c r="A116" t="s">
        <v>539</v>
      </c>
    </row>
    <row r="117" spans="1:1" hidden="1"/>
  </sheetData>
  <sheetProtection sheet="1" objects="1" scenarios="1"/>
  <dataValidations count="1">
    <dataValidation type="list" allowBlank="1" showInputMessage="1" showErrorMessage="1" sqref="A6:A101">
      <formula1>$A$110:$A$116</formula1>
    </dataValidation>
  </dataValidations>
  <hyperlinks>
    <hyperlink ref="D2" r:id="rId1"/>
    <hyperlink ref="D3" r:id="rId2"/>
    <hyperlink ref="D4" r:id="rId3"/>
  </hyperlinks>
  <pageMargins left="0.70866141732283472" right="0.70866141732283472" top="0.74803149606299213" bottom="0.74803149606299213" header="0.31496062992125984" footer="0.31496062992125984"/>
  <pageSetup paperSize="9" scale="54" fitToHeight="0" orientation="landscape" r:id="rId4"/>
  <drawing r:id="rId5"/>
  <tableParts count="1"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E209"/>
  <sheetViews>
    <sheetView showGridLines="0" showRowColHeaders="0" workbookViewId="0">
      <pane ySplit="5" topLeftCell="A6" activePane="bottomLeft" state="frozen"/>
      <selection pane="bottomLeft" activeCell="C1" sqref="C1"/>
    </sheetView>
  </sheetViews>
  <sheetFormatPr defaultRowHeight="18"/>
  <cols>
    <col min="1" max="1" width="14.26953125" customWidth="1"/>
    <col min="2" max="2" width="8.453125" customWidth="1"/>
    <col min="3" max="3" width="57.6328125" customWidth="1"/>
    <col min="4" max="4" width="12.6328125" customWidth="1"/>
    <col min="5" max="5" width="11.08984375" customWidth="1"/>
    <col min="6" max="6" width="16.81640625" customWidth="1"/>
    <col min="7" max="7" width="21.453125" customWidth="1"/>
    <col min="8" max="8" width="11.453125" bestFit="1" customWidth="1"/>
  </cols>
  <sheetData>
    <row r="1" spans="1:5" ht="33">
      <c r="C1" s="43" t="s">
        <v>89</v>
      </c>
      <c r="D1" s="41" t="s">
        <v>538</v>
      </c>
    </row>
    <row r="2" spans="1:5">
      <c r="C2" s="52" t="s">
        <v>243</v>
      </c>
      <c r="D2" s="4" t="s">
        <v>245</v>
      </c>
    </row>
    <row r="3" spans="1:5">
      <c r="C3" s="52" t="s">
        <v>241</v>
      </c>
      <c r="D3" s="4" t="s">
        <v>246</v>
      </c>
    </row>
    <row r="4" spans="1:5">
      <c r="C4" s="52" t="s">
        <v>242</v>
      </c>
      <c r="D4" s="4" t="s">
        <v>247</v>
      </c>
    </row>
    <row r="5" spans="1:5">
      <c r="A5" s="51" t="s">
        <v>2</v>
      </c>
      <c r="B5" s="79" t="s">
        <v>0</v>
      </c>
      <c r="C5" s="51" t="s">
        <v>1</v>
      </c>
      <c r="D5" s="76" t="s">
        <v>3</v>
      </c>
      <c r="E5" s="51" t="s">
        <v>88</v>
      </c>
    </row>
    <row r="6" spans="1:5">
      <c r="A6" s="68" t="s">
        <v>520</v>
      </c>
      <c r="B6" s="50" t="s">
        <v>592</v>
      </c>
      <c r="C6" s="70"/>
      <c r="D6" s="77"/>
      <c r="E6" s="85"/>
    </row>
    <row r="7" spans="1:5">
      <c r="A7" s="68" t="s">
        <v>520</v>
      </c>
      <c r="B7" s="69">
        <v>138204</v>
      </c>
      <c r="C7" s="54" t="s">
        <v>593</v>
      </c>
      <c r="D7" s="77">
        <v>8000</v>
      </c>
      <c r="E7" s="85"/>
    </row>
    <row r="8" spans="1:5">
      <c r="A8" s="68" t="s">
        <v>520</v>
      </c>
      <c r="B8" s="69">
        <v>138205</v>
      </c>
      <c r="C8" s="54" t="s">
        <v>594</v>
      </c>
      <c r="D8" s="77">
        <v>6000</v>
      </c>
      <c r="E8" s="85"/>
    </row>
    <row r="9" spans="1:5">
      <c r="A9" s="68" t="s">
        <v>520</v>
      </c>
      <c r="B9" s="69">
        <v>138206</v>
      </c>
      <c r="C9" s="54" t="s">
        <v>595</v>
      </c>
      <c r="D9" s="77">
        <v>1500</v>
      </c>
      <c r="E9" s="85"/>
    </row>
    <row r="10" spans="1:5">
      <c r="A10" s="68" t="s">
        <v>520</v>
      </c>
      <c r="B10" s="69">
        <v>138207</v>
      </c>
      <c r="C10" s="54" t="s">
        <v>596</v>
      </c>
      <c r="D10" s="77">
        <v>1500</v>
      </c>
      <c r="E10" s="85"/>
    </row>
    <row r="11" spans="1:5">
      <c r="A11" s="33" t="s">
        <v>520</v>
      </c>
      <c r="B11" s="55">
        <v>138208</v>
      </c>
      <c r="C11" s="54" t="s">
        <v>597</v>
      </c>
      <c r="D11" s="72">
        <v>1500</v>
      </c>
      <c r="E11" s="86"/>
    </row>
    <row r="12" spans="1:5">
      <c r="A12" s="33" t="s">
        <v>520</v>
      </c>
      <c r="B12" s="55">
        <v>138209</v>
      </c>
      <c r="C12" s="54" t="s">
        <v>598</v>
      </c>
      <c r="D12" s="72">
        <v>1000</v>
      </c>
      <c r="E12" s="86"/>
    </row>
    <row r="13" spans="1:5">
      <c r="A13" s="33" t="s">
        <v>520</v>
      </c>
      <c r="B13" s="55">
        <v>138210</v>
      </c>
      <c r="C13" s="54" t="s">
        <v>599</v>
      </c>
      <c r="D13" s="72">
        <v>6000</v>
      </c>
      <c r="E13" s="86"/>
    </row>
    <row r="14" spans="1:5">
      <c r="A14" s="33" t="s">
        <v>520</v>
      </c>
      <c r="B14" s="55">
        <v>138211</v>
      </c>
      <c r="C14" s="54" t="s">
        <v>600</v>
      </c>
      <c r="D14" s="72">
        <v>1000</v>
      </c>
      <c r="E14" s="86"/>
    </row>
    <row r="15" spans="1:5">
      <c r="A15" s="33" t="s">
        <v>520</v>
      </c>
      <c r="B15" s="55">
        <v>138212</v>
      </c>
      <c r="C15" s="54" t="s">
        <v>601</v>
      </c>
      <c r="D15" s="72">
        <v>6000</v>
      </c>
      <c r="E15" s="86"/>
    </row>
    <row r="16" spans="1:5">
      <c r="A16" s="33" t="s">
        <v>520</v>
      </c>
      <c r="B16" s="55">
        <v>138213</v>
      </c>
      <c r="C16" s="54" t="s">
        <v>602</v>
      </c>
      <c r="D16" s="72">
        <v>1500</v>
      </c>
      <c r="E16" s="86"/>
    </row>
    <row r="17" spans="1:5">
      <c r="A17" s="33" t="s">
        <v>520</v>
      </c>
      <c r="B17" s="55">
        <v>138214</v>
      </c>
      <c r="C17" s="54" t="s">
        <v>603</v>
      </c>
      <c r="D17" s="72">
        <v>1500</v>
      </c>
      <c r="E17" s="86"/>
    </row>
    <row r="18" spans="1:5">
      <c r="A18" s="33" t="s">
        <v>520</v>
      </c>
      <c r="B18" s="55">
        <v>138215</v>
      </c>
      <c r="C18" s="54" t="s">
        <v>604</v>
      </c>
      <c r="D18" s="72">
        <v>1000</v>
      </c>
      <c r="E18" s="86"/>
    </row>
    <row r="19" spans="1:5">
      <c r="A19" s="68" t="s">
        <v>520</v>
      </c>
      <c r="B19" s="69">
        <v>138216</v>
      </c>
      <c r="C19" s="54" t="s">
        <v>605</v>
      </c>
      <c r="D19" s="77">
        <v>1000</v>
      </c>
      <c r="E19" s="85"/>
    </row>
    <row r="20" spans="1:5">
      <c r="A20" s="68" t="s">
        <v>520</v>
      </c>
      <c r="B20" s="69">
        <v>138217</v>
      </c>
      <c r="C20" s="54" t="s">
        <v>606</v>
      </c>
      <c r="D20" s="77">
        <v>1500</v>
      </c>
      <c r="E20" s="85"/>
    </row>
    <row r="21" spans="1:5">
      <c r="A21" s="68" t="s">
        <v>520</v>
      </c>
      <c r="B21" s="69">
        <v>138218</v>
      </c>
      <c r="C21" s="54" t="s">
        <v>607</v>
      </c>
      <c r="D21" s="77">
        <v>6000</v>
      </c>
      <c r="E21" s="85"/>
    </row>
    <row r="22" spans="1:5">
      <c r="A22" s="68" t="s">
        <v>520</v>
      </c>
      <c r="B22" s="69">
        <v>138219</v>
      </c>
      <c r="C22" s="54" t="s">
        <v>608</v>
      </c>
      <c r="D22" s="77">
        <v>1500</v>
      </c>
      <c r="E22" s="85"/>
    </row>
    <row r="23" spans="1:5" ht="30">
      <c r="A23" s="68" t="s">
        <v>520</v>
      </c>
      <c r="B23" s="69">
        <v>138220</v>
      </c>
      <c r="C23" s="54" t="s">
        <v>610</v>
      </c>
      <c r="D23" s="77">
        <v>10000</v>
      </c>
      <c r="E23" s="85"/>
    </row>
    <row r="24" spans="1:5" ht="30">
      <c r="A24" s="68" t="s">
        <v>520</v>
      </c>
      <c r="B24" s="69">
        <v>138221</v>
      </c>
      <c r="C24" s="54" t="s">
        <v>611</v>
      </c>
      <c r="D24" s="77">
        <v>40000</v>
      </c>
      <c r="E24" s="85"/>
    </row>
    <row r="25" spans="1:5" ht="30">
      <c r="A25" s="68" t="s">
        <v>520</v>
      </c>
      <c r="B25" s="69">
        <v>138222</v>
      </c>
      <c r="C25" s="54" t="s">
        <v>612</v>
      </c>
      <c r="D25" s="77">
        <v>600</v>
      </c>
      <c r="E25" s="85"/>
    </row>
    <row r="26" spans="1:5" ht="30">
      <c r="A26" s="33" t="s">
        <v>520</v>
      </c>
      <c r="B26" s="55">
        <v>138223</v>
      </c>
      <c r="C26" s="54" t="s">
        <v>613</v>
      </c>
      <c r="D26" s="72">
        <v>2600</v>
      </c>
      <c r="E26" s="86"/>
    </row>
    <row r="27" spans="1:5">
      <c r="A27" s="33"/>
      <c r="B27" s="53" t="s">
        <v>90</v>
      </c>
      <c r="C27" s="49"/>
      <c r="D27" s="73"/>
      <c r="E27" s="12"/>
    </row>
    <row r="28" spans="1:5">
      <c r="A28" s="33"/>
      <c r="B28" s="48">
        <v>113079</v>
      </c>
      <c r="C28" s="49" t="s">
        <v>91</v>
      </c>
      <c r="D28" s="73">
        <v>34000</v>
      </c>
      <c r="E28" s="12"/>
    </row>
    <row r="29" spans="1:5">
      <c r="A29" s="33"/>
      <c r="B29" s="48">
        <v>122637</v>
      </c>
      <c r="C29" s="49" t="s">
        <v>92</v>
      </c>
      <c r="D29" s="73">
        <v>30000</v>
      </c>
      <c r="E29" s="12"/>
    </row>
    <row r="30" spans="1:5" ht="30">
      <c r="A30" s="33"/>
      <c r="B30" s="48">
        <v>113080</v>
      </c>
      <c r="C30" s="49" t="s">
        <v>93</v>
      </c>
      <c r="D30" s="73">
        <v>41500</v>
      </c>
      <c r="E30" s="12"/>
    </row>
    <row r="31" spans="1:5" ht="45">
      <c r="A31" s="33"/>
      <c r="B31" s="48">
        <v>129993</v>
      </c>
      <c r="C31" s="49" t="s">
        <v>94</v>
      </c>
      <c r="D31" s="73">
        <v>50700</v>
      </c>
      <c r="E31" s="12"/>
    </row>
    <row r="32" spans="1:5" ht="30">
      <c r="A32" s="33"/>
      <c r="B32" s="48">
        <v>122638</v>
      </c>
      <c r="C32" s="49" t="s">
        <v>95</v>
      </c>
      <c r="D32" s="73">
        <v>37500</v>
      </c>
      <c r="E32" s="12"/>
    </row>
    <row r="33" spans="1:5" ht="45">
      <c r="A33" s="33"/>
      <c r="B33" s="48">
        <v>129994</v>
      </c>
      <c r="C33" s="49" t="s">
        <v>96</v>
      </c>
      <c r="D33" s="73">
        <v>46700</v>
      </c>
      <c r="E33" s="12"/>
    </row>
    <row r="34" spans="1:5" ht="60">
      <c r="A34" s="33" t="s">
        <v>524</v>
      </c>
      <c r="B34" s="48">
        <v>129995</v>
      </c>
      <c r="C34" s="49" t="s">
        <v>97</v>
      </c>
      <c r="D34" s="73">
        <v>176600</v>
      </c>
      <c r="E34" s="12"/>
    </row>
    <row r="35" spans="1:5" ht="75">
      <c r="A35" s="33" t="s">
        <v>524</v>
      </c>
      <c r="B35" s="48">
        <v>129996</v>
      </c>
      <c r="C35" s="49" t="s">
        <v>98</v>
      </c>
      <c r="D35" s="73">
        <v>229400</v>
      </c>
      <c r="E35" s="12"/>
    </row>
    <row r="36" spans="1:5" ht="60">
      <c r="A36" s="33" t="s">
        <v>524</v>
      </c>
      <c r="B36" s="48">
        <v>129998</v>
      </c>
      <c r="C36" s="49" t="s">
        <v>99</v>
      </c>
      <c r="D36" s="73">
        <v>172600</v>
      </c>
      <c r="E36" s="12"/>
    </row>
    <row r="37" spans="1:5" ht="75">
      <c r="A37" s="33" t="s">
        <v>524</v>
      </c>
      <c r="B37" s="48">
        <v>130000</v>
      </c>
      <c r="C37" s="49" t="s">
        <v>100</v>
      </c>
      <c r="D37" s="73">
        <v>225400</v>
      </c>
      <c r="E37" s="12"/>
    </row>
    <row r="38" spans="1:5" ht="75">
      <c r="A38" s="33" t="s">
        <v>524</v>
      </c>
      <c r="B38" s="48">
        <v>130001</v>
      </c>
      <c r="C38" s="49" t="s">
        <v>101</v>
      </c>
      <c r="D38" s="73">
        <v>195000</v>
      </c>
      <c r="E38" s="12"/>
    </row>
    <row r="39" spans="1:5" ht="75">
      <c r="A39" s="33" t="s">
        <v>524</v>
      </c>
      <c r="B39" s="48">
        <v>130002</v>
      </c>
      <c r="C39" s="49" t="s">
        <v>102</v>
      </c>
      <c r="D39" s="73">
        <v>247400</v>
      </c>
      <c r="E39" s="12"/>
    </row>
    <row r="40" spans="1:5" ht="75">
      <c r="A40" s="33" t="s">
        <v>524</v>
      </c>
      <c r="B40" s="48">
        <v>130004</v>
      </c>
      <c r="C40" s="49" t="s">
        <v>103</v>
      </c>
      <c r="D40" s="73">
        <v>191600</v>
      </c>
      <c r="E40" s="12"/>
    </row>
    <row r="41" spans="1:5" ht="75">
      <c r="A41" s="33" t="s">
        <v>524</v>
      </c>
      <c r="B41" s="48">
        <v>130005</v>
      </c>
      <c r="C41" s="49" t="s">
        <v>104</v>
      </c>
      <c r="D41" s="73">
        <v>243400</v>
      </c>
      <c r="E41" s="12"/>
    </row>
    <row r="42" spans="1:5" ht="30">
      <c r="A42" s="33"/>
      <c r="B42" s="48">
        <v>113083</v>
      </c>
      <c r="C42" s="49" t="s">
        <v>105</v>
      </c>
      <c r="D42" s="73">
        <v>13000</v>
      </c>
      <c r="E42" s="12"/>
    </row>
    <row r="43" spans="1:5" ht="60">
      <c r="A43" s="33"/>
      <c r="B43" s="48">
        <v>113084</v>
      </c>
      <c r="C43" s="49" t="s">
        <v>106</v>
      </c>
      <c r="D43" s="73">
        <v>17500</v>
      </c>
      <c r="E43" s="12"/>
    </row>
    <row r="44" spans="1:5" ht="75">
      <c r="A44" s="33"/>
      <c r="B44" s="48">
        <v>130006</v>
      </c>
      <c r="C44" s="49" t="s">
        <v>107</v>
      </c>
      <c r="D44" s="73">
        <v>26700</v>
      </c>
      <c r="E44" s="12"/>
    </row>
    <row r="45" spans="1:5" ht="75">
      <c r="A45" s="33" t="s">
        <v>524</v>
      </c>
      <c r="B45" s="48">
        <v>113085</v>
      </c>
      <c r="C45" s="49" t="s">
        <v>108</v>
      </c>
      <c r="D45" s="73">
        <v>27260</v>
      </c>
      <c r="E45" s="12"/>
    </row>
    <row r="46" spans="1:5" ht="90">
      <c r="A46" s="33" t="s">
        <v>524</v>
      </c>
      <c r="B46" s="48">
        <v>130007</v>
      </c>
      <c r="C46" s="49" t="s">
        <v>109</v>
      </c>
      <c r="D46" s="73">
        <v>29820</v>
      </c>
      <c r="E46" s="12"/>
    </row>
    <row r="47" spans="1:5" ht="90">
      <c r="A47" s="33" t="s">
        <v>524</v>
      </c>
      <c r="B47" s="48">
        <v>130008</v>
      </c>
      <c r="C47" s="49" t="s">
        <v>110</v>
      </c>
      <c r="D47" s="73">
        <v>29820</v>
      </c>
      <c r="E47" s="12"/>
    </row>
    <row r="48" spans="1:5" ht="30">
      <c r="A48" s="33"/>
      <c r="B48" s="48">
        <v>113086</v>
      </c>
      <c r="C48" s="49" t="s">
        <v>111</v>
      </c>
      <c r="D48" s="73">
        <v>52000</v>
      </c>
      <c r="E48" s="12"/>
    </row>
    <row r="49" spans="1:5" ht="60">
      <c r="A49" s="33"/>
      <c r="B49" s="48">
        <v>113088</v>
      </c>
      <c r="C49" s="49" t="s">
        <v>112</v>
      </c>
      <c r="D49" s="73">
        <v>63000</v>
      </c>
      <c r="E49" s="12"/>
    </row>
    <row r="50" spans="1:5" ht="75">
      <c r="A50" s="33"/>
      <c r="B50" s="48">
        <v>130009</v>
      </c>
      <c r="C50" s="49" t="s">
        <v>113</v>
      </c>
      <c r="D50" s="73">
        <v>109000</v>
      </c>
      <c r="E50" s="12"/>
    </row>
    <row r="51" spans="1:5" ht="75">
      <c r="A51" s="33" t="s">
        <v>524</v>
      </c>
      <c r="B51" s="48">
        <v>113089</v>
      </c>
      <c r="C51" s="49" t="s">
        <v>114</v>
      </c>
      <c r="D51" s="73">
        <v>113800</v>
      </c>
      <c r="E51" s="12"/>
    </row>
    <row r="52" spans="1:5" ht="90">
      <c r="A52" s="33" t="s">
        <v>524</v>
      </c>
      <c r="B52" s="48">
        <v>130010</v>
      </c>
      <c r="C52" s="49" t="s">
        <v>115</v>
      </c>
      <c r="D52" s="73">
        <v>126600</v>
      </c>
      <c r="E52" s="12"/>
    </row>
    <row r="53" spans="1:5" ht="90">
      <c r="A53" s="33" t="s">
        <v>524</v>
      </c>
      <c r="B53" s="48">
        <v>130012</v>
      </c>
      <c r="C53" s="49" t="s">
        <v>116</v>
      </c>
      <c r="D53" s="73">
        <v>126600</v>
      </c>
      <c r="E53" s="12"/>
    </row>
    <row r="54" spans="1:5">
      <c r="A54" s="33"/>
      <c r="B54" s="48">
        <v>113090</v>
      </c>
      <c r="C54" s="49" t="s">
        <v>117</v>
      </c>
      <c r="D54" s="73">
        <v>22000</v>
      </c>
      <c r="E54" s="12"/>
    </row>
    <row r="55" spans="1:5">
      <c r="A55" s="33"/>
      <c r="B55" s="48">
        <v>122641</v>
      </c>
      <c r="C55" s="49" t="s">
        <v>118</v>
      </c>
      <c r="D55" s="73">
        <v>20000</v>
      </c>
      <c r="E55" s="12"/>
    </row>
    <row r="56" spans="1:5" ht="30">
      <c r="A56" s="33"/>
      <c r="B56" s="48">
        <v>113091</v>
      </c>
      <c r="C56" s="49" t="s">
        <v>119</v>
      </c>
      <c r="D56" s="73">
        <v>29500</v>
      </c>
      <c r="E56" s="12"/>
    </row>
    <row r="57" spans="1:5" ht="45">
      <c r="A57" s="33"/>
      <c r="B57" s="48">
        <v>130014</v>
      </c>
      <c r="C57" s="49" t="s">
        <v>120</v>
      </c>
      <c r="D57" s="73">
        <v>38700</v>
      </c>
      <c r="E57" s="12"/>
    </row>
    <row r="58" spans="1:5" ht="30">
      <c r="A58" s="33"/>
      <c r="B58" s="48">
        <v>122642</v>
      </c>
      <c r="C58" s="49" t="s">
        <v>121</v>
      </c>
      <c r="D58" s="73">
        <v>27500</v>
      </c>
      <c r="E58" s="12"/>
    </row>
    <row r="59" spans="1:5" ht="45">
      <c r="A59" s="33"/>
      <c r="B59" s="48">
        <v>130016</v>
      </c>
      <c r="C59" s="49" t="s">
        <v>122</v>
      </c>
      <c r="D59" s="73">
        <v>36700</v>
      </c>
      <c r="E59" s="12"/>
    </row>
    <row r="60" spans="1:5" ht="60">
      <c r="A60" s="33" t="s">
        <v>524</v>
      </c>
      <c r="B60" s="48">
        <v>130020</v>
      </c>
      <c r="C60" s="49" t="s">
        <v>123</v>
      </c>
      <c r="D60" s="73">
        <v>153000</v>
      </c>
      <c r="E60" s="12"/>
    </row>
    <row r="61" spans="1:5" ht="75">
      <c r="A61" s="33" t="s">
        <v>524</v>
      </c>
      <c r="B61" s="48">
        <v>130021</v>
      </c>
      <c r="C61" s="49" t="s">
        <v>124</v>
      </c>
      <c r="D61" s="73">
        <v>205800</v>
      </c>
      <c r="E61" s="12"/>
    </row>
    <row r="62" spans="1:5" ht="60">
      <c r="A62" s="33" t="s">
        <v>524</v>
      </c>
      <c r="B62" s="48">
        <v>130062</v>
      </c>
      <c r="C62" s="49" t="s">
        <v>125</v>
      </c>
      <c r="D62" s="73">
        <v>155000</v>
      </c>
      <c r="E62" s="12"/>
    </row>
    <row r="63" spans="1:5" ht="75">
      <c r="A63" s="33" t="s">
        <v>524</v>
      </c>
      <c r="B63" s="48">
        <v>130022</v>
      </c>
      <c r="C63" s="49" t="s">
        <v>126</v>
      </c>
      <c r="D63" s="73">
        <v>207800</v>
      </c>
      <c r="E63" s="12"/>
    </row>
    <row r="64" spans="1:5" ht="75">
      <c r="A64" s="33" t="s">
        <v>524</v>
      </c>
      <c r="B64" s="48">
        <v>130023</v>
      </c>
      <c r="C64" s="49" t="s">
        <v>127</v>
      </c>
      <c r="D64" s="73">
        <v>173000</v>
      </c>
      <c r="E64" s="12"/>
    </row>
    <row r="65" spans="1:5" ht="75">
      <c r="A65" s="33" t="s">
        <v>524</v>
      </c>
      <c r="B65" s="48">
        <v>130024</v>
      </c>
      <c r="C65" s="49" t="s">
        <v>128</v>
      </c>
      <c r="D65" s="73">
        <v>225800</v>
      </c>
      <c r="E65" s="12"/>
    </row>
    <row r="66" spans="1:5" ht="75">
      <c r="A66" s="33" t="s">
        <v>524</v>
      </c>
      <c r="B66" s="48">
        <v>130025</v>
      </c>
      <c r="C66" s="49" t="s">
        <v>129</v>
      </c>
      <c r="D66" s="73">
        <v>171000</v>
      </c>
      <c r="E66" s="12"/>
    </row>
    <row r="67" spans="1:5" ht="75">
      <c r="A67" s="33" t="s">
        <v>524</v>
      </c>
      <c r="B67" s="48">
        <v>130026</v>
      </c>
      <c r="C67" s="49" t="s">
        <v>130</v>
      </c>
      <c r="D67" s="73">
        <v>223800</v>
      </c>
      <c r="E67" s="12"/>
    </row>
    <row r="68" spans="1:5" ht="30">
      <c r="A68" s="33"/>
      <c r="B68" s="48">
        <v>113094</v>
      </c>
      <c r="C68" s="49" t="s">
        <v>131</v>
      </c>
      <c r="D68" s="73">
        <v>10000</v>
      </c>
      <c r="E68" s="12"/>
    </row>
    <row r="69" spans="1:5" ht="60">
      <c r="A69" s="33"/>
      <c r="B69" s="48">
        <v>113095</v>
      </c>
      <c r="C69" s="49" t="s">
        <v>132</v>
      </c>
      <c r="D69" s="73">
        <v>14500</v>
      </c>
      <c r="E69" s="12"/>
    </row>
    <row r="70" spans="1:5" ht="75">
      <c r="A70" s="33"/>
      <c r="B70" s="48">
        <v>130027</v>
      </c>
      <c r="C70" s="49" t="s">
        <v>133</v>
      </c>
      <c r="D70" s="73">
        <v>23700</v>
      </c>
      <c r="E70" s="12"/>
    </row>
    <row r="71" spans="1:5" ht="75">
      <c r="A71" s="33" t="s">
        <v>524</v>
      </c>
      <c r="B71" s="48">
        <v>113096</v>
      </c>
      <c r="C71" s="49" t="s">
        <v>134</v>
      </c>
      <c r="D71" s="73">
        <v>24260</v>
      </c>
      <c r="E71" s="12"/>
    </row>
    <row r="72" spans="1:5" ht="90">
      <c r="A72" s="33" t="s">
        <v>524</v>
      </c>
      <c r="B72" s="48">
        <v>130028</v>
      </c>
      <c r="C72" s="49" t="s">
        <v>135</v>
      </c>
      <c r="D72" s="73">
        <v>26820</v>
      </c>
      <c r="E72" s="12"/>
    </row>
    <row r="73" spans="1:5" ht="90">
      <c r="A73" s="33" t="s">
        <v>524</v>
      </c>
      <c r="B73" s="48">
        <v>130029</v>
      </c>
      <c r="C73" s="49" t="s">
        <v>136</v>
      </c>
      <c r="D73" s="73">
        <v>26820</v>
      </c>
      <c r="E73" s="12"/>
    </row>
    <row r="74" spans="1:5" ht="30">
      <c r="A74" s="33"/>
      <c r="B74" s="48">
        <v>113097</v>
      </c>
      <c r="C74" s="49" t="s">
        <v>137</v>
      </c>
      <c r="D74" s="73">
        <v>40000</v>
      </c>
      <c r="E74" s="12"/>
    </row>
    <row r="75" spans="1:5" ht="60">
      <c r="A75" s="33"/>
      <c r="B75" s="48">
        <v>113098</v>
      </c>
      <c r="C75" s="49" t="s">
        <v>138</v>
      </c>
      <c r="D75" s="73">
        <v>51000</v>
      </c>
      <c r="E75" s="12"/>
    </row>
    <row r="76" spans="1:5" ht="75">
      <c r="A76" s="33"/>
      <c r="B76" s="48">
        <v>130030</v>
      </c>
      <c r="C76" s="49" t="s">
        <v>580</v>
      </c>
      <c r="D76" s="73">
        <v>91250</v>
      </c>
      <c r="E76" s="12"/>
    </row>
    <row r="77" spans="1:5" ht="75">
      <c r="A77" s="33" t="s">
        <v>524</v>
      </c>
      <c r="B77" s="48">
        <v>113099</v>
      </c>
      <c r="C77" s="49" t="s">
        <v>139</v>
      </c>
      <c r="D77" s="73">
        <v>101800</v>
      </c>
      <c r="E77" s="12"/>
    </row>
    <row r="78" spans="1:5" ht="90">
      <c r="A78" s="33" t="s">
        <v>524</v>
      </c>
      <c r="B78" s="48">
        <v>130064</v>
      </c>
      <c r="C78" s="49" t="s">
        <v>140</v>
      </c>
      <c r="D78" s="73">
        <v>114600</v>
      </c>
      <c r="E78" s="12"/>
    </row>
    <row r="79" spans="1:5" ht="90">
      <c r="A79" s="33" t="s">
        <v>524</v>
      </c>
      <c r="B79" s="48">
        <v>130063</v>
      </c>
      <c r="C79" s="49" t="s">
        <v>141</v>
      </c>
      <c r="D79" s="73">
        <v>114600</v>
      </c>
      <c r="E79" s="12"/>
    </row>
    <row r="80" spans="1:5" ht="30">
      <c r="A80" s="33"/>
      <c r="B80" s="48">
        <v>120396</v>
      </c>
      <c r="C80" s="49" t="s">
        <v>142</v>
      </c>
      <c r="D80" s="73">
        <v>600</v>
      </c>
      <c r="E80" s="12"/>
    </row>
    <row r="81" spans="1:5" ht="30">
      <c r="A81" s="33"/>
      <c r="B81" s="48">
        <v>120397</v>
      </c>
      <c r="C81" s="49" t="s">
        <v>143</v>
      </c>
      <c r="D81" s="73">
        <v>600</v>
      </c>
      <c r="E81" s="12"/>
    </row>
    <row r="82" spans="1:5" ht="30">
      <c r="A82" s="33"/>
      <c r="B82" s="48">
        <v>116697</v>
      </c>
      <c r="C82" s="49" t="s">
        <v>144</v>
      </c>
      <c r="D82" s="73">
        <v>2600</v>
      </c>
      <c r="E82" s="12"/>
    </row>
    <row r="83" spans="1:5">
      <c r="A83" s="33"/>
      <c r="B83" s="53" t="s">
        <v>145</v>
      </c>
      <c r="C83" s="49"/>
      <c r="D83" s="73"/>
      <c r="E83" s="12"/>
    </row>
    <row r="84" spans="1:5">
      <c r="A84" s="33"/>
      <c r="B84" s="48">
        <v>120727</v>
      </c>
      <c r="C84" s="49" t="s">
        <v>146</v>
      </c>
      <c r="D84" s="73">
        <v>9000</v>
      </c>
      <c r="E84" s="12"/>
    </row>
    <row r="85" spans="1:5">
      <c r="A85" s="33"/>
      <c r="B85" s="48">
        <v>119926</v>
      </c>
      <c r="C85" s="49" t="s">
        <v>147</v>
      </c>
      <c r="D85" s="73">
        <v>9000</v>
      </c>
      <c r="E85" s="12"/>
    </row>
    <row r="86" spans="1:5">
      <c r="A86" s="33"/>
      <c r="B86" s="53" t="s">
        <v>148</v>
      </c>
      <c r="C86" s="49"/>
      <c r="D86" s="73"/>
      <c r="E86" s="12"/>
    </row>
    <row r="87" spans="1:5">
      <c r="A87" s="33"/>
      <c r="B87" s="48">
        <v>53421</v>
      </c>
      <c r="C87" s="49" t="s">
        <v>149</v>
      </c>
      <c r="D87" s="73">
        <v>22000</v>
      </c>
      <c r="E87" s="12"/>
    </row>
    <row r="88" spans="1:5">
      <c r="A88" s="33"/>
      <c r="B88" s="48">
        <v>122646</v>
      </c>
      <c r="C88" s="49" t="s">
        <v>150</v>
      </c>
      <c r="D88" s="73">
        <v>20000</v>
      </c>
      <c r="E88" s="12"/>
    </row>
    <row r="89" spans="1:5" ht="30">
      <c r="A89" s="33"/>
      <c r="B89" s="48">
        <v>107711</v>
      </c>
      <c r="C89" s="49" t="s">
        <v>151</v>
      </c>
      <c r="D89" s="73">
        <v>600</v>
      </c>
      <c r="E89" s="12"/>
    </row>
    <row r="90" spans="1:5">
      <c r="A90" s="33"/>
      <c r="B90" s="48">
        <v>115430</v>
      </c>
      <c r="C90" s="49" t="s">
        <v>152</v>
      </c>
      <c r="D90" s="73">
        <v>9000</v>
      </c>
      <c r="E90" s="12"/>
    </row>
    <row r="91" spans="1:5" ht="30">
      <c r="A91" s="33"/>
      <c r="B91" s="48">
        <v>130052</v>
      </c>
      <c r="C91" s="49" t="s">
        <v>153</v>
      </c>
      <c r="D91" s="73">
        <v>18200</v>
      </c>
      <c r="E91" s="12"/>
    </row>
    <row r="92" spans="1:5">
      <c r="A92" s="33"/>
      <c r="B92" s="48">
        <v>39660</v>
      </c>
      <c r="C92" s="49" t="s">
        <v>154</v>
      </c>
      <c r="D92" s="73">
        <v>44000</v>
      </c>
      <c r="E92" s="12"/>
    </row>
    <row r="93" spans="1:5">
      <c r="A93" s="33"/>
      <c r="B93" s="48">
        <v>122647</v>
      </c>
      <c r="C93" s="49" t="s">
        <v>155</v>
      </c>
      <c r="D93" s="73">
        <v>40000</v>
      </c>
      <c r="E93" s="12"/>
    </row>
    <row r="94" spans="1:5" ht="30">
      <c r="A94" s="33"/>
      <c r="B94" s="48">
        <v>82383</v>
      </c>
      <c r="C94" s="49" t="s">
        <v>156</v>
      </c>
      <c r="D94" s="73">
        <v>29500</v>
      </c>
      <c r="E94" s="12"/>
    </row>
    <row r="95" spans="1:5" ht="30">
      <c r="A95" s="33"/>
      <c r="B95" s="48">
        <v>130031</v>
      </c>
      <c r="C95" s="49" t="s">
        <v>157</v>
      </c>
      <c r="D95" s="73">
        <v>38700</v>
      </c>
      <c r="E95" s="12"/>
    </row>
    <row r="96" spans="1:5">
      <c r="A96" s="33"/>
      <c r="B96" s="48">
        <v>122648</v>
      </c>
      <c r="C96" s="49" t="s">
        <v>158</v>
      </c>
      <c r="D96" s="73">
        <v>27500</v>
      </c>
      <c r="E96" s="12"/>
    </row>
    <row r="97" spans="1:5" ht="30">
      <c r="A97" s="33"/>
      <c r="B97" s="48">
        <v>130032</v>
      </c>
      <c r="C97" s="49" t="s">
        <v>159</v>
      </c>
      <c r="D97" s="73">
        <v>36700</v>
      </c>
      <c r="E97" s="12"/>
    </row>
    <row r="98" spans="1:5" ht="30">
      <c r="A98" s="33"/>
      <c r="B98" s="48">
        <v>82491</v>
      </c>
      <c r="C98" s="49" t="s">
        <v>160</v>
      </c>
      <c r="D98" s="73">
        <v>59000</v>
      </c>
      <c r="E98" s="12"/>
    </row>
    <row r="99" spans="1:5" ht="45">
      <c r="A99" s="33"/>
      <c r="B99" s="48">
        <v>130033</v>
      </c>
      <c r="C99" s="49" t="s">
        <v>161</v>
      </c>
      <c r="D99" s="73">
        <v>105000</v>
      </c>
      <c r="E99" s="12"/>
    </row>
    <row r="100" spans="1:5" ht="60">
      <c r="A100" s="33" t="s">
        <v>524</v>
      </c>
      <c r="B100" s="48">
        <v>130034</v>
      </c>
      <c r="C100" s="49" t="s">
        <v>162</v>
      </c>
      <c r="D100" s="73">
        <v>215800</v>
      </c>
      <c r="E100" s="12"/>
    </row>
    <row r="101" spans="1:5" ht="30">
      <c r="A101" s="33"/>
      <c r="B101" s="48">
        <v>122651</v>
      </c>
      <c r="C101" s="49" t="s">
        <v>163</v>
      </c>
      <c r="D101" s="73">
        <v>55000</v>
      </c>
      <c r="E101" s="12"/>
    </row>
    <row r="102" spans="1:5" ht="45">
      <c r="A102" s="33"/>
      <c r="B102" s="48">
        <v>130035</v>
      </c>
      <c r="C102" s="49" t="s">
        <v>164</v>
      </c>
      <c r="D102" s="73">
        <v>101000</v>
      </c>
      <c r="E102" s="12"/>
    </row>
    <row r="103" spans="1:5" ht="45">
      <c r="A103" s="33"/>
      <c r="B103" s="48">
        <v>112789</v>
      </c>
      <c r="C103" s="49" t="s">
        <v>165</v>
      </c>
      <c r="D103" s="73">
        <v>40500</v>
      </c>
      <c r="E103" s="12"/>
    </row>
    <row r="104" spans="1:5" ht="45">
      <c r="A104" s="33"/>
      <c r="B104" s="48">
        <v>122652</v>
      </c>
      <c r="C104" s="49" t="s">
        <v>166</v>
      </c>
      <c r="D104" s="73">
        <v>37300</v>
      </c>
      <c r="E104" s="12"/>
    </row>
    <row r="105" spans="1:5" ht="30">
      <c r="A105" s="33"/>
      <c r="B105" s="48">
        <v>39661</v>
      </c>
      <c r="C105" s="49" t="s">
        <v>167</v>
      </c>
      <c r="D105" s="73">
        <v>10000</v>
      </c>
      <c r="E105" s="12"/>
    </row>
    <row r="106" spans="1:5" ht="30">
      <c r="A106" s="33"/>
      <c r="B106" s="48">
        <v>39662</v>
      </c>
      <c r="C106" s="49" t="s">
        <v>168</v>
      </c>
      <c r="D106" s="73">
        <v>40000</v>
      </c>
      <c r="E106" s="12"/>
    </row>
    <row r="107" spans="1:5" ht="60">
      <c r="A107" s="33"/>
      <c r="B107" s="48">
        <v>91003</v>
      </c>
      <c r="C107" s="49" t="s">
        <v>169</v>
      </c>
      <c r="D107" s="73">
        <v>14500</v>
      </c>
      <c r="E107" s="12"/>
    </row>
    <row r="108" spans="1:5" ht="60">
      <c r="A108" s="33"/>
      <c r="B108" s="48">
        <v>130036</v>
      </c>
      <c r="C108" s="49" t="s">
        <v>170</v>
      </c>
      <c r="D108" s="73">
        <v>23700</v>
      </c>
      <c r="E108" s="12"/>
    </row>
    <row r="109" spans="1:5" ht="60">
      <c r="A109" s="33"/>
      <c r="B109" s="48">
        <v>87687</v>
      </c>
      <c r="C109" s="49" t="s">
        <v>171</v>
      </c>
      <c r="D109" s="73">
        <v>52000</v>
      </c>
      <c r="E109" s="12"/>
    </row>
    <row r="110" spans="1:5" ht="75">
      <c r="A110" s="33"/>
      <c r="B110" s="48">
        <v>130037</v>
      </c>
      <c r="C110" s="49" t="s">
        <v>172</v>
      </c>
      <c r="D110" s="73">
        <v>98000</v>
      </c>
      <c r="E110" s="12"/>
    </row>
    <row r="111" spans="1:5" ht="30">
      <c r="A111" s="33"/>
      <c r="B111" s="48">
        <v>116698</v>
      </c>
      <c r="C111" s="49" t="s">
        <v>173</v>
      </c>
      <c r="D111" s="73">
        <v>2600</v>
      </c>
      <c r="E111" s="12"/>
    </row>
    <row r="112" spans="1:5">
      <c r="A112" s="33"/>
      <c r="B112" s="53" t="s">
        <v>174</v>
      </c>
      <c r="C112" s="49"/>
      <c r="D112" s="73"/>
      <c r="E112" s="12"/>
    </row>
    <row r="113" spans="1:5">
      <c r="A113" s="33"/>
      <c r="B113" s="48">
        <v>120727</v>
      </c>
      <c r="C113" s="49" t="s">
        <v>146</v>
      </c>
      <c r="D113" s="73">
        <v>9000</v>
      </c>
      <c r="E113" s="12"/>
    </row>
    <row r="114" spans="1:5">
      <c r="A114" s="33"/>
      <c r="B114" s="48">
        <v>119926</v>
      </c>
      <c r="C114" s="49" t="s">
        <v>147</v>
      </c>
      <c r="D114" s="73">
        <v>9000</v>
      </c>
      <c r="E114" s="12"/>
    </row>
    <row r="115" spans="1:5">
      <c r="A115" s="33"/>
      <c r="B115" s="53" t="s">
        <v>175</v>
      </c>
      <c r="C115" s="49"/>
      <c r="D115" s="73"/>
      <c r="E115" s="12"/>
    </row>
    <row r="116" spans="1:5">
      <c r="A116" s="33"/>
      <c r="B116" s="48">
        <v>82488</v>
      </c>
      <c r="C116" s="49" t="s">
        <v>176</v>
      </c>
      <c r="D116" s="73">
        <v>12000</v>
      </c>
      <c r="E116" s="12"/>
    </row>
    <row r="117" spans="1:5">
      <c r="A117" s="33"/>
      <c r="B117" s="48">
        <v>122653</v>
      </c>
      <c r="C117" s="49" t="s">
        <v>177</v>
      </c>
      <c r="D117" s="73">
        <v>11000</v>
      </c>
      <c r="E117" s="12"/>
    </row>
    <row r="118" spans="1:5">
      <c r="A118" s="33"/>
      <c r="B118" s="48">
        <v>119927</v>
      </c>
      <c r="C118" s="49" t="s">
        <v>178</v>
      </c>
      <c r="D118" s="73">
        <v>600</v>
      </c>
      <c r="E118" s="12"/>
    </row>
    <row r="119" spans="1:5">
      <c r="A119" s="33"/>
      <c r="B119" s="48">
        <v>82489</v>
      </c>
      <c r="C119" s="49" t="s">
        <v>179</v>
      </c>
      <c r="D119" s="73">
        <v>19500</v>
      </c>
      <c r="E119" s="12"/>
    </row>
    <row r="120" spans="1:5" ht="30">
      <c r="A120" s="33"/>
      <c r="B120" s="48">
        <v>130038</v>
      </c>
      <c r="C120" s="49" t="s">
        <v>180</v>
      </c>
      <c r="D120" s="73">
        <v>28700</v>
      </c>
      <c r="E120" s="12"/>
    </row>
    <row r="121" spans="1:5">
      <c r="A121" s="33"/>
      <c r="B121" s="48">
        <v>122654</v>
      </c>
      <c r="C121" s="49" t="s">
        <v>181</v>
      </c>
      <c r="D121" s="73">
        <v>18500</v>
      </c>
      <c r="E121" s="12"/>
    </row>
    <row r="122" spans="1:5" ht="30">
      <c r="A122" s="33"/>
      <c r="B122" s="48">
        <v>130039</v>
      </c>
      <c r="C122" s="49" t="s">
        <v>182</v>
      </c>
      <c r="D122" s="73">
        <v>27700</v>
      </c>
      <c r="E122" s="12"/>
    </row>
    <row r="123" spans="1:5" ht="45">
      <c r="A123" s="33"/>
      <c r="B123" s="48">
        <v>112791</v>
      </c>
      <c r="C123" s="49" t="s">
        <v>183</v>
      </c>
      <c r="D123" s="73">
        <v>30500</v>
      </c>
      <c r="E123" s="12"/>
    </row>
    <row r="124" spans="1:5" ht="45">
      <c r="A124" s="33"/>
      <c r="B124" s="48">
        <v>122655</v>
      </c>
      <c r="C124" s="49" t="s">
        <v>184</v>
      </c>
      <c r="D124" s="73">
        <v>28300</v>
      </c>
      <c r="E124" s="12"/>
    </row>
    <row r="125" spans="1:5">
      <c r="A125" s="33"/>
      <c r="B125" s="48">
        <v>119928</v>
      </c>
      <c r="C125" s="49" t="s">
        <v>185</v>
      </c>
      <c r="D125" s="73">
        <v>6000</v>
      </c>
      <c r="E125" s="12"/>
    </row>
    <row r="126" spans="1:5" ht="60">
      <c r="A126" s="33"/>
      <c r="B126" s="48">
        <v>119929</v>
      </c>
      <c r="C126" s="49" t="s">
        <v>186</v>
      </c>
      <c r="D126" s="73">
        <v>10500</v>
      </c>
      <c r="E126" s="12"/>
    </row>
    <row r="127" spans="1:5" ht="60">
      <c r="A127" s="33"/>
      <c r="B127" s="48">
        <v>130040</v>
      </c>
      <c r="C127" s="49" t="s">
        <v>187</v>
      </c>
      <c r="D127" s="73">
        <v>19700</v>
      </c>
      <c r="E127" s="12"/>
    </row>
    <row r="128" spans="1:5" ht="30">
      <c r="A128" s="33"/>
      <c r="B128" s="48">
        <v>116699</v>
      </c>
      <c r="C128" s="49" t="s">
        <v>188</v>
      </c>
      <c r="D128" s="73">
        <v>2600</v>
      </c>
      <c r="E128" s="12"/>
    </row>
    <row r="129" spans="1:5">
      <c r="A129" s="33"/>
      <c r="B129" s="53" t="s">
        <v>189</v>
      </c>
      <c r="C129" s="49"/>
      <c r="D129" s="73"/>
      <c r="E129" s="12"/>
    </row>
    <row r="130" spans="1:5">
      <c r="A130" s="33"/>
      <c r="B130" s="48">
        <v>120727</v>
      </c>
      <c r="C130" s="49" t="s">
        <v>146</v>
      </c>
      <c r="D130" s="73">
        <v>9000</v>
      </c>
      <c r="E130" s="12"/>
    </row>
    <row r="131" spans="1:5">
      <c r="A131" s="33"/>
      <c r="B131" s="53" t="s">
        <v>190</v>
      </c>
      <c r="C131" s="49"/>
      <c r="D131" s="73"/>
      <c r="E131" s="12"/>
    </row>
    <row r="132" spans="1:5">
      <c r="A132" s="33"/>
      <c r="B132" s="48">
        <v>96454</v>
      </c>
      <c r="C132" s="49" t="s">
        <v>191</v>
      </c>
      <c r="D132" s="73">
        <v>16000</v>
      </c>
      <c r="E132" s="12"/>
    </row>
    <row r="133" spans="1:5">
      <c r="A133" s="33"/>
      <c r="B133" s="48">
        <v>122656</v>
      </c>
      <c r="C133" s="49" t="s">
        <v>192</v>
      </c>
      <c r="D133" s="73">
        <v>15000</v>
      </c>
      <c r="E133" s="12"/>
    </row>
    <row r="134" spans="1:5" ht="30">
      <c r="A134" s="33"/>
      <c r="B134" s="48">
        <v>107715</v>
      </c>
      <c r="C134" s="49" t="s">
        <v>193</v>
      </c>
      <c r="D134" s="73">
        <v>600</v>
      </c>
      <c r="E134" s="12"/>
    </row>
    <row r="135" spans="1:5" ht="30">
      <c r="A135" s="33"/>
      <c r="B135" s="48">
        <v>96456</v>
      </c>
      <c r="C135" s="49" t="s">
        <v>194</v>
      </c>
      <c r="D135" s="73">
        <v>23500</v>
      </c>
      <c r="E135" s="12"/>
    </row>
    <row r="136" spans="1:5" ht="30">
      <c r="A136" s="33"/>
      <c r="B136" s="48">
        <v>130041</v>
      </c>
      <c r="C136" s="49" t="s">
        <v>195</v>
      </c>
      <c r="D136" s="73">
        <v>32700</v>
      </c>
      <c r="E136" s="12"/>
    </row>
    <row r="137" spans="1:5">
      <c r="A137" s="33"/>
      <c r="B137" s="48">
        <v>122657</v>
      </c>
      <c r="C137" s="49" t="s">
        <v>196</v>
      </c>
      <c r="D137" s="73">
        <v>22500</v>
      </c>
      <c r="E137" s="12"/>
    </row>
    <row r="138" spans="1:5" ht="30">
      <c r="A138" s="33"/>
      <c r="B138" s="48">
        <v>130042</v>
      </c>
      <c r="C138" s="49" t="s">
        <v>197</v>
      </c>
      <c r="D138" s="73">
        <v>31700</v>
      </c>
      <c r="E138" s="12"/>
    </row>
    <row r="139" spans="1:5" ht="45">
      <c r="A139" s="33"/>
      <c r="B139" s="48">
        <v>112790</v>
      </c>
      <c r="C139" s="49" t="s">
        <v>198</v>
      </c>
      <c r="D139" s="73">
        <v>34500</v>
      </c>
      <c r="E139" s="12"/>
    </row>
    <row r="140" spans="1:5" ht="45">
      <c r="A140" s="33"/>
      <c r="B140" s="48">
        <v>122659</v>
      </c>
      <c r="C140" s="49" t="s">
        <v>199</v>
      </c>
      <c r="D140" s="73">
        <v>32300</v>
      </c>
      <c r="E140" s="12"/>
    </row>
    <row r="141" spans="1:5" ht="30">
      <c r="A141" s="33"/>
      <c r="B141" s="48">
        <v>96457</v>
      </c>
      <c r="C141" s="49" t="s">
        <v>200</v>
      </c>
      <c r="D141" s="73">
        <v>8000</v>
      </c>
      <c r="E141" s="12"/>
    </row>
    <row r="142" spans="1:5" ht="60">
      <c r="A142" s="33"/>
      <c r="B142" s="48">
        <v>96458</v>
      </c>
      <c r="C142" s="49" t="s">
        <v>201</v>
      </c>
      <c r="D142" s="73">
        <v>12500</v>
      </c>
      <c r="E142" s="12"/>
    </row>
    <row r="143" spans="1:5" ht="60">
      <c r="A143" s="33"/>
      <c r="B143" s="48">
        <v>130043</v>
      </c>
      <c r="C143" s="49" t="s">
        <v>202</v>
      </c>
      <c r="D143" s="73">
        <v>21700</v>
      </c>
      <c r="E143" s="12"/>
    </row>
    <row r="144" spans="1:5" ht="30">
      <c r="A144" s="33"/>
      <c r="B144" s="48">
        <v>116700</v>
      </c>
      <c r="C144" s="49" t="s">
        <v>203</v>
      </c>
      <c r="D144" s="73">
        <v>2600</v>
      </c>
      <c r="E144" s="12"/>
    </row>
    <row r="145" spans="1:5">
      <c r="A145" s="33"/>
      <c r="B145" s="53" t="s">
        <v>204</v>
      </c>
      <c r="C145" s="49"/>
      <c r="D145" s="73"/>
      <c r="E145" s="12"/>
    </row>
    <row r="146" spans="1:5">
      <c r="A146" s="33"/>
      <c r="B146" s="48">
        <v>120727</v>
      </c>
      <c r="C146" s="49" t="s">
        <v>146</v>
      </c>
      <c r="D146" s="73">
        <v>9000</v>
      </c>
      <c r="E146" s="12"/>
    </row>
    <row r="147" spans="1:5">
      <c r="A147" s="33"/>
      <c r="B147" s="48">
        <v>119926</v>
      </c>
      <c r="C147" s="49" t="s">
        <v>147</v>
      </c>
      <c r="D147" s="73">
        <v>9000</v>
      </c>
      <c r="E147" s="12"/>
    </row>
    <row r="148" spans="1:5">
      <c r="A148" s="33"/>
      <c r="B148" s="53" t="s">
        <v>205</v>
      </c>
      <c r="C148" s="49"/>
      <c r="D148" s="73"/>
      <c r="E148" s="12"/>
    </row>
    <row r="149" spans="1:5">
      <c r="A149" s="33"/>
      <c r="B149" s="48">
        <v>95810</v>
      </c>
      <c r="C149" s="49" t="s">
        <v>206</v>
      </c>
      <c r="D149" s="73">
        <v>17000</v>
      </c>
      <c r="E149" s="12"/>
    </row>
    <row r="150" spans="1:5">
      <c r="A150" s="33"/>
      <c r="B150" s="48">
        <v>122660</v>
      </c>
      <c r="C150" s="49" t="s">
        <v>207</v>
      </c>
      <c r="D150" s="73">
        <v>16000</v>
      </c>
      <c r="E150" s="12"/>
    </row>
    <row r="151" spans="1:5" ht="30">
      <c r="A151" s="33"/>
      <c r="B151" s="48">
        <v>107717</v>
      </c>
      <c r="C151" s="49" t="s">
        <v>208</v>
      </c>
      <c r="D151" s="73">
        <v>600</v>
      </c>
      <c r="E151" s="12"/>
    </row>
    <row r="152" spans="1:5" ht="30">
      <c r="A152" s="33" t="s">
        <v>523</v>
      </c>
      <c r="B152" s="48">
        <v>120687</v>
      </c>
      <c r="C152" s="49" t="s">
        <v>209</v>
      </c>
      <c r="D152" s="73">
        <v>14000</v>
      </c>
      <c r="E152" s="12"/>
    </row>
    <row r="153" spans="1:5" ht="30">
      <c r="A153" s="33"/>
      <c r="B153" s="48">
        <v>95814</v>
      </c>
      <c r="C153" s="49" t="s">
        <v>210</v>
      </c>
      <c r="D153" s="73">
        <v>25000</v>
      </c>
      <c r="E153" s="12"/>
    </row>
    <row r="154" spans="1:5" ht="30">
      <c r="A154" s="33"/>
      <c r="B154" s="48">
        <v>130044</v>
      </c>
      <c r="C154" s="49" t="s">
        <v>211</v>
      </c>
      <c r="D154" s="73">
        <v>34200</v>
      </c>
      <c r="E154" s="12"/>
    </row>
    <row r="155" spans="1:5" ht="30">
      <c r="A155" s="33"/>
      <c r="B155" s="48">
        <v>95811</v>
      </c>
      <c r="C155" s="49" t="s">
        <v>212</v>
      </c>
      <c r="D155" s="73">
        <v>7000</v>
      </c>
      <c r="E155" s="12"/>
    </row>
    <row r="156" spans="1:5" ht="60">
      <c r="A156" s="33"/>
      <c r="B156" s="48">
        <v>95812</v>
      </c>
      <c r="C156" s="49" t="s">
        <v>213</v>
      </c>
      <c r="D156" s="73">
        <v>11500</v>
      </c>
      <c r="E156" s="12"/>
    </row>
    <row r="157" spans="1:5" ht="60">
      <c r="A157" s="33"/>
      <c r="B157" s="48">
        <v>130045</v>
      </c>
      <c r="C157" s="49" t="s">
        <v>214</v>
      </c>
      <c r="D157" s="73">
        <v>19550</v>
      </c>
      <c r="E157" s="12"/>
    </row>
    <row r="158" spans="1:5" ht="30">
      <c r="A158" s="33"/>
      <c r="B158" s="48">
        <v>116701</v>
      </c>
      <c r="C158" s="49" t="s">
        <v>215</v>
      </c>
      <c r="D158" s="73">
        <v>2600</v>
      </c>
      <c r="E158" s="12"/>
    </row>
    <row r="159" spans="1:5">
      <c r="A159" s="33"/>
      <c r="B159" s="53" t="s">
        <v>216</v>
      </c>
      <c r="C159" s="49"/>
      <c r="D159" s="73"/>
      <c r="E159" s="12"/>
    </row>
    <row r="160" spans="1:5">
      <c r="A160" s="33"/>
      <c r="B160" s="48">
        <v>120727</v>
      </c>
      <c r="C160" s="49" t="s">
        <v>146</v>
      </c>
      <c r="D160" s="73">
        <v>9000</v>
      </c>
      <c r="E160" s="12"/>
    </row>
    <row r="161" spans="1:5">
      <c r="A161" s="33"/>
      <c r="B161" s="53" t="s">
        <v>217</v>
      </c>
      <c r="C161" s="49"/>
      <c r="D161" s="73"/>
      <c r="E161" s="12"/>
    </row>
    <row r="162" spans="1:5">
      <c r="A162" s="33"/>
      <c r="B162" s="48">
        <v>108991</v>
      </c>
      <c r="C162" s="49" t="s">
        <v>218</v>
      </c>
      <c r="D162" s="73">
        <v>27000</v>
      </c>
      <c r="E162" s="12"/>
    </row>
    <row r="163" spans="1:5">
      <c r="A163" s="33"/>
      <c r="B163" s="48">
        <v>122661</v>
      </c>
      <c r="C163" s="49" t="s">
        <v>219</v>
      </c>
      <c r="D163" s="73">
        <v>25000</v>
      </c>
      <c r="E163" s="12"/>
    </row>
    <row r="164" spans="1:5" ht="30">
      <c r="A164" s="33"/>
      <c r="B164" s="48">
        <v>108992</v>
      </c>
      <c r="C164" s="49" t="s">
        <v>220</v>
      </c>
      <c r="D164" s="73">
        <v>600</v>
      </c>
      <c r="E164" s="12"/>
    </row>
    <row r="165" spans="1:5" ht="30">
      <c r="A165" s="33"/>
      <c r="B165" s="48">
        <v>108993</v>
      </c>
      <c r="C165" s="49" t="s">
        <v>221</v>
      </c>
      <c r="D165" s="73">
        <v>34000</v>
      </c>
      <c r="E165" s="12"/>
    </row>
    <row r="166" spans="1:5" ht="45">
      <c r="A166" s="33"/>
      <c r="B166" s="48">
        <v>130046</v>
      </c>
      <c r="C166" s="49" t="s">
        <v>222</v>
      </c>
      <c r="D166" s="73">
        <v>43200</v>
      </c>
      <c r="E166" s="12"/>
    </row>
    <row r="167" spans="1:5" ht="30">
      <c r="A167" s="33"/>
      <c r="B167" s="48">
        <v>108995</v>
      </c>
      <c r="C167" s="49" t="s">
        <v>223</v>
      </c>
      <c r="D167" s="73">
        <v>12000</v>
      </c>
      <c r="E167" s="12"/>
    </row>
    <row r="168" spans="1:5" ht="60">
      <c r="A168" s="33"/>
      <c r="B168" s="48">
        <v>108996</v>
      </c>
      <c r="C168" s="49" t="s">
        <v>224</v>
      </c>
      <c r="D168" s="73">
        <v>15500</v>
      </c>
      <c r="E168" s="12"/>
    </row>
    <row r="169" spans="1:5" ht="60">
      <c r="A169" s="33"/>
      <c r="B169" s="48">
        <v>130047</v>
      </c>
      <c r="C169" s="49" t="s">
        <v>225</v>
      </c>
      <c r="D169" s="73">
        <v>24700</v>
      </c>
      <c r="E169" s="12"/>
    </row>
    <row r="170" spans="1:5" ht="30">
      <c r="A170" s="33"/>
      <c r="B170" s="48">
        <v>116702</v>
      </c>
      <c r="C170" s="49" t="s">
        <v>226</v>
      </c>
      <c r="D170" s="73">
        <v>2600</v>
      </c>
      <c r="E170" s="12"/>
    </row>
    <row r="171" spans="1:5">
      <c r="A171" s="33"/>
      <c r="B171" s="53" t="s">
        <v>227</v>
      </c>
      <c r="C171" s="49"/>
      <c r="D171" s="73"/>
      <c r="E171" s="12"/>
    </row>
    <row r="172" spans="1:5">
      <c r="A172" s="33"/>
      <c r="B172" s="48">
        <v>120727</v>
      </c>
      <c r="C172" s="49" t="s">
        <v>146</v>
      </c>
      <c r="D172" s="73">
        <v>9000</v>
      </c>
      <c r="E172" s="12"/>
    </row>
    <row r="173" spans="1:5">
      <c r="A173" s="33"/>
      <c r="B173" s="48">
        <v>119926</v>
      </c>
      <c r="C173" s="49" t="s">
        <v>147</v>
      </c>
      <c r="D173" s="73">
        <v>9000</v>
      </c>
      <c r="E173" s="12"/>
    </row>
    <row r="174" spans="1:5">
      <c r="A174" s="33"/>
      <c r="B174" s="53" t="s">
        <v>228</v>
      </c>
      <c r="C174" s="49"/>
      <c r="D174" s="73"/>
      <c r="E174" s="12"/>
    </row>
    <row r="175" spans="1:5">
      <c r="A175" s="33"/>
      <c r="B175" s="48">
        <v>93255</v>
      </c>
      <c r="C175" s="49" t="s">
        <v>229</v>
      </c>
      <c r="D175" s="73">
        <v>16000</v>
      </c>
      <c r="E175" s="12"/>
    </row>
    <row r="176" spans="1:5">
      <c r="A176" s="33"/>
      <c r="B176" s="48">
        <v>122662</v>
      </c>
      <c r="C176" s="49" t="s">
        <v>230</v>
      </c>
      <c r="D176" s="73">
        <v>15000</v>
      </c>
      <c r="E176" s="12"/>
    </row>
    <row r="177" spans="1:5" ht="30">
      <c r="A177" s="33"/>
      <c r="B177" s="48">
        <v>107734</v>
      </c>
      <c r="C177" s="49" t="s">
        <v>231</v>
      </c>
      <c r="D177" s="73">
        <v>600</v>
      </c>
      <c r="E177" s="12"/>
    </row>
    <row r="178" spans="1:5" ht="30">
      <c r="A178" s="33"/>
      <c r="B178" s="48">
        <v>93254</v>
      </c>
      <c r="C178" s="49" t="s">
        <v>232</v>
      </c>
      <c r="D178" s="73">
        <v>23500</v>
      </c>
      <c r="E178" s="12"/>
    </row>
    <row r="179" spans="1:5" ht="30">
      <c r="A179" s="33"/>
      <c r="B179" s="48">
        <v>130048</v>
      </c>
      <c r="C179" s="49" t="s">
        <v>233</v>
      </c>
      <c r="D179" s="73">
        <v>32700</v>
      </c>
      <c r="E179" s="12"/>
    </row>
    <row r="180" spans="1:5">
      <c r="A180" s="33"/>
      <c r="B180" s="48">
        <v>122665</v>
      </c>
      <c r="C180" s="49" t="s">
        <v>234</v>
      </c>
      <c r="D180" s="73">
        <v>22500</v>
      </c>
      <c r="E180" s="12"/>
    </row>
    <row r="181" spans="1:5" ht="30" hidden="1">
      <c r="A181" s="33"/>
      <c r="B181" s="48">
        <v>130049</v>
      </c>
      <c r="C181" s="49" t="s">
        <v>235</v>
      </c>
      <c r="D181" s="73">
        <v>31700</v>
      </c>
      <c r="E181" s="12"/>
    </row>
    <row r="182" spans="1:5" ht="30" hidden="1">
      <c r="A182" s="33"/>
      <c r="B182" s="48">
        <v>94437</v>
      </c>
      <c r="C182" s="49" t="s">
        <v>236</v>
      </c>
      <c r="D182" s="73">
        <v>8000</v>
      </c>
      <c r="E182" s="12"/>
    </row>
    <row r="183" spans="1:5" ht="60" hidden="1">
      <c r="A183" s="33"/>
      <c r="B183" s="48">
        <v>94438</v>
      </c>
      <c r="C183" s="49" t="s">
        <v>237</v>
      </c>
      <c r="D183" s="73">
        <v>12500</v>
      </c>
      <c r="E183" s="12"/>
    </row>
    <row r="184" spans="1:5" ht="60" hidden="1">
      <c r="A184" s="33"/>
      <c r="B184" s="48">
        <v>130051</v>
      </c>
      <c r="C184" s="49" t="s">
        <v>238</v>
      </c>
      <c r="D184" s="73">
        <v>21700</v>
      </c>
      <c r="E184" s="12"/>
    </row>
    <row r="185" spans="1:5" ht="30" hidden="1">
      <c r="A185" s="33"/>
      <c r="B185" s="48">
        <v>116709</v>
      </c>
      <c r="C185" s="49" t="s">
        <v>239</v>
      </c>
      <c r="D185" s="73">
        <v>2600</v>
      </c>
      <c r="E185" s="12"/>
    </row>
    <row r="186" spans="1:5" hidden="1">
      <c r="A186" s="33"/>
      <c r="B186" s="53" t="s">
        <v>240</v>
      </c>
      <c r="C186" s="49"/>
      <c r="D186" s="73"/>
      <c r="E186" s="12"/>
    </row>
    <row r="187" spans="1:5" hidden="1">
      <c r="A187" s="33"/>
      <c r="B187" s="48">
        <v>120727</v>
      </c>
      <c r="C187" s="49" t="s">
        <v>146</v>
      </c>
      <c r="D187" s="73">
        <v>9000</v>
      </c>
      <c r="E187" s="12"/>
    </row>
    <row r="189" spans="1:5">
      <c r="B189" s="9" t="s">
        <v>609</v>
      </c>
    </row>
    <row r="203" spans="1:1" hidden="1"/>
    <row r="204" spans="1:1" hidden="1">
      <c r="A204" t="s">
        <v>520</v>
      </c>
    </row>
    <row r="205" spans="1:1" hidden="1">
      <c r="A205" t="s">
        <v>521</v>
      </c>
    </row>
    <row r="206" spans="1:1" hidden="1">
      <c r="A206" t="s">
        <v>522</v>
      </c>
    </row>
    <row r="207" spans="1:1" hidden="1">
      <c r="A207" t="s">
        <v>523</v>
      </c>
    </row>
    <row r="208" spans="1:1" hidden="1">
      <c r="A208" t="s">
        <v>524</v>
      </c>
    </row>
    <row r="209" spans="1:1" hidden="1">
      <c r="A209" t="s">
        <v>539</v>
      </c>
    </row>
  </sheetData>
  <sheetProtection sheet="1" objects="1" scenarios="1"/>
  <dataValidations count="1">
    <dataValidation type="list" allowBlank="1" showInputMessage="1" showErrorMessage="1" sqref="A6:A187">
      <formula1>$A$203:$A$209</formula1>
    </dataValidation>
  </dataValidations>
  <hyperlinks>
    <hyperlink ref="D2" r:id="rId1"/>
    <hyperlink ref="D3" r:id="rId2"/>
    <hyperlink ref="D4" r:id="rId3"/>
  </hyperlinks>
  <pageMargins left="0.70866141732283472" right="0.70866141732283472" top="0.74803149606299213" bottom="0.74803149606299213" header="0.31496062992125984" footer="0.31496062992125984"/>
  <pageSetup paperSize="9" scale="54" fitToHeight="0" orientation="landscape" r:id="rId4"/>
  <drawing r:id="rId5"/>
  <tableParts count="1"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65"/>
  <sheetViews>
    <sheetView showGridLines="0" showRowColHeaders="0" workbookViewId="0">
      <pane ySplit="5" topLeftCell="A6" activePane="bottomLeft" state="frozen"/>
      <selection pane="bottomLeft" activeCell="A5" sqref="A5"/>
    </sheetView>
  </sheetViews>
  <sheetFormatPr defaultRowHeight="18"/>
  <cols>
    <col min="1" max="1" width="8.6328125" customWidth="1"/>
    <col min="2" max="2" width="9.1796875" customWidth="1"/>
    <col min="3" max="3" width="66.1796875" customWidth="1"/>
    <col min="4" max="4" width="12.26953125" bestFit="1" customWidth="1"/>
    <col min="5" max="5" width="11.81640625" bestFit="1" customWidth="1"/>
    <col min="6" max="6" width="12.81640625" bestFit="1" customWidth="1"/>
    <col min="7" max="7" width="17.36328125" bestFit="1" customWidth="1"/>
    <col min="8" max="8" width="17" customWidth="1"/>
  </cols>
  <sheetData>
    <row r="1" spans="1:8" ht="33">
      <c r="C1" s="7" t="s">
        <v>248</v>
      </c>
    </row>
    <row r="2" spans="1:8">
      <c r="C2" s="3" t="s">
        <v>243</v>
      </c>
      <c r="D2" s="4" t="s">
        <v>245</v>
      </c>
    </row>
    <row r="3" spans="1:8">
      <c r="C3" s="3" t="s">
        <v>241</v>
      </c>
      <c r="D3" s="4" t="s">
        <v>371</v>
      </c>
    </row>
    <row r="4" spans="1:8">
      <c r="C4" s="3" t="s">
        <v>242</v>
      </c>
      <c r="D4" s="4" t="s">
        <v>247</v>
      </c>
    </row>
    <row r="5" spans="1:8">
      <c r="A5" s="2" t="s">
        <v>2</v>
      </c>
      <c r="B5" t="s">
        <v>0</v>
      </c>
      <c r="C5" t="s">
        <v>1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88</v>
      </c>
    </row>
    <row r="6" spans="1:8">
      <c r="A6" s="8"/>
      <c r="B6" s="9" t="s">
        <v>249</v>
      </c>
      <c r="C6" s="10"/>
      <c r="D6" s="18"/>
      <c r="E6" s="18"/>
      <c r="F6" s="18"/>
      <c r="G6" s="18"/>
      <c r="H6" s="12"/>
    </row>
    <row r="7" spans="1:8" ht="45.75">
      <c r="A7" s="8"/>
      <c r="B7" s="12"/>
      <c r="C7" s="13" t="s">
        <v>288</v>
      </c>
      <c r="D7" s="18">
        <v>2449</v>
      </c>
      <c r="E7" s="18">
        <f>Таблица8[[#This Row],[Розница]]*80%</f>
        <v>1959.2</v>
      </c>
      <c r="F7" s="18">
        <f>Таблица8[[#This Row],[Розница]]*70%</f>
        <v>1714.3</v>
      </c>
      <c r="G7" s="18">
        <f>Таблица8[[#This Row],[Розница]]*65%</f>
        <v>1591.8500000000001</v>
      </c>
      <c r="H7" s="12"/>
    </row>
    <row r="8" spans="1:8" ht="45.75">
      <c r="A8" s="8"/>
      <c r="B8" s="12"/>
      <c r="C8" s="13" t="s">
        <v>289</v>
      </c>
      <c r="D8" s="18">
        <v>5549</v>
      </c>
      <c r="E8" s="18">
        <f>Таблица8[[#This Row],[Розница]]*80%</f>
        <v>4439.2</v>
      </c>
      <c r="F8" s="18">
        <f>Таблица8[[#This Row],[Розница]]*70%</f>
        <v>3884.2999999999997</v>
      </c>
      <c r="G8" s="18">
        <f>Таблица8[[#This Row],[Розница]]*65%</f>
        <v>3606.85</v>
      </c>
      <c r="H8" s="12"/>
    </row>
    <row r="9" spans="1:8" ht="60.75">
      <c r="A9" s="8"/>
      <c r="B9" s="12"/>
      <c r="C9" s="13" t="s">
        <v>290</v>
      </c>
      <c r="D9" s="18">
        <v>9649</v>
      </c>
      <c r="E9" s="18">
        <f>Таблица8[[#This Row],[Розница]]*80%</f>
        <v>7719.2000000000007</v>
      </c>
      <c r="F9" s="18">
        <f>Таблица8[[#This Row],[Розница]]*70%</f>
        <v>6754.2999999999993</v>
      </c>
      <c r="G9" s="18">
        <f>Таблица8[[#This Row],[Розница]]*65%</f>
        <v>6271.85</v>
      </c>
      <c r="H9" s="12"/>
    </row>
    <row r="10" spans="1:8" ht="60.75">
      <c r="A10" s="8"/>
      <c r="B10" s="12"/>
      <c r="C10" s="13" t="s">
        <v>291</v>
      </c>
      <c r="D10" s="18">
        <v>15749</v>
      </c>
      <c r="E10" s="18">
        <f>Таблица8[[#This Row],[Розница]]*80%</f>
        <v>12599.2</v>
      </c>
      <c r="F10" s="18">
        <f>Таблица8[[#This Row],[Розница]]*70%</f>
        <v>11024.3</v>
      </c>
      <c r="G10" s="18">
        <f>Таблица8[[#This Row],[Розница]]*65%</f>
        <v>10236.85</v>
      </c>
      <c r="H10" s="12"/>
    </row>
    <row r="11" spans="1:8" ht="61.5">
      <c r="A11" s="8"/>
      <c r="B11" s="12"/>
      <c r="C11" s="13" t="s">
        <v>292</v>
      </c>
      <c r="D11" s="18">
        <v>7049</v>
      </c>
      <c r="E11" s="18">
        <f>Таблица8[[#This Row],[Розница]]*80%</f>
        <v>5639.2000000000007</v>
      </c>
      <c r="F11" s="18">
        <f>Таблица8[[#This Row],[Розница]]*70%</f>
        <v>4934.2999999999993</v>
      </c>
      <c r="G11" s="18">
        <f>Таблица8[[#This Row],[Розница]]*65%</f>
        <v>4581.8500000000004</v>
      </c>
      <c r="H11" s="12"/>
    </row>
    <row r="12" spans="1:8" ht="76.5">
      <c r="A12" s="8"/>
      <c r="B12" s="12"/>
      <c r="C12" s="13" t="s">
        <v>293</v>
      </c>
      <c r="D12" s="18">
        <v>11149</v>
      </c>
      <c r="E12" s="18">
        <f>Таблица8[[#This Row],[Розница]]*80%</f>
        <v>8919.2000000000007</v>
      </c>
      <c r="F12" s="18">
        <f>Таблица8[[#This Row],[Розница]]*70%</f>
        <v>7804.2999999999993</v>
      </c>
      <c r="G12" s="18">
        <f>Таблица8[[#This Row],[Розница]]*65%</f>
        <v>7246.85</v>
      </c>
      <c r="H12" s="12"/>
    </row>
    <row r="13" spans="1:8" ht="76.5">
      <c r="A13" s="8"/>
      <c r="B13" s="12"/>
      <c r="C13" s="13" t="s">
        <v>294</v>
      </c>
      <c r="D13" s="18">
        <v>15749</v>
      </c>
      <c r="E13" s="18">
        <f>Таблица8[[#This Row],[Розница]]*80%</f>
        <v>12599.2</v>
      </c>
      <c r="F13" s="18">
        <f>Таблица8[[#This Row],[Розница]]*70%</f>
        <v>11024.3</v>
      </c>
      <c r="G13" s="18">
        <f>Таблица8[[#This Row],[Розница]]*65%</f>
        <v>10236.85</v>
      </c>
      <c r="H13" s="12"/>
    </row>
    <row r="14" spans="1:8" ht="45.75">
      <c r="A14" s="8"/>
      <c r="B14" s="12"/>
      <c r="C14" s="13" t="s">
        <v>295</v>
      </c>
      <c r="D14" s="18">
        <v>2449</v>
      </c>
      <c r="E14" s="18">
        <f>Таблица8[[#This Row],[Розница]]*80%</f>
        <v>1959.2</v>
      </c>
      <c r="F14" s="18">
        <f>Таблица8[[#This Row],[Розница]]*70%</f>
        <v>1714.3</v>
      </c>
      <c r="G14" s="18">
        <f>Таблица8[[#This Row],[Розница]]*65%</f>
        <v>1591.8500000000001</v>
      </c>
      <c r="H14" s="12"/>
    </row>
    <row r="15" spans="1:8" ht="45.75">
      <c r="A15" s="8"/>
      <c r="B15" s="12"/>
      <c r="C15" s="13" t="s">
        <v>296</v>
      </c>
      <c r="D15" s="18">
        <v>5549</v>
      </c>
      <c r="E15" s="18">
        <f>Таблица8[[#This Row],[Розница]]*80%</f>
        <v>4439.2</v>
      </c>
      <c r="F15" s="18">
        <f>Таблица8[[#This Row],[Розница]]*70%</f>
        <v>3884.2999999999997</v>
      </c>
      <c r="G15" s="18">
        <f>Таблица8[[#This Row],[Розница]]*65%</f>
        <v>3606.85</v>
      </c>
      <c r="H15" s="12"/>
    </row>
    <row r="16" spans="1:8" ht="60.75">
      <c r="A16" s="8"/>
      <c r="B16" s="12"/>
      <c r="C16" s="13" t="s">
        <v>297</v>
      </c>
      <c r="D16" s="18">
        <v>9649</v>
      </c>
      <c r="E16" s="18">
        <f>Таблица8[[#This Row],[Розница]]*80%</f>
        <v>7719.2000000000007</v>
      </c>
      <c r="F16" s="18">
        <f>Таблица8[[#This Row],[Розница]]*70%</f>
        <v>6754.2999999999993</v>
      </c>
      <c r="G16" s="18">
        <f>Таблица8[[#This Row],[Розница]]*65%</f>
        <v>6271.85</v>
      </c>
      <c r="H16" s="12"/>
    </row>
    <row r="17" spans="1:8" ht="60.75">
      <c r="A17" s="8"/>
      <c r="B17" s="12"/>
      <c r="C17" s="13" t="s">
        <v>298</v>
      </c>
      <c r="D17" s="18">
        <v>15749</v>
      </c>
      <c r="E17" s="18">
        <f>Таблица8[[#This Row],[Розница]]*80%</f>
        <v>12599.2</v>
      </c>
      <c r="F17" s="18">
        <f>Таблица8[[#This Row],[Розница]]*70%</f>
        <v>11024.3</v>
      </c>
      <c r="G17" s="18">
        <f>Таблица8[[#This Row],[Розница]]*65%</f>
        <v>10236.85</v>
      </c>
      <c r="H17" s="12"/>
    </row>
    <row r="18" spans="1:8" ht="61.5">
      <c r="A18" s="8"/>
      <c r="B18" s="12"/>
      <c r="C18" s="13" t="s">
        <v>299</v>
      </c>
      <c r="D18" s="18">
        <v>7049</v>
      </c>
      <c r="E18" s="18">
        <f>Таблица8[[#This Row],[Розница]]*80%</f>
        <v>5639.2000000000007</v>
      </c>
      <c r="F18" s="18">
        <f>Таблица8[[#This Row],[Розница]]*70%</f>
        <v>4934.2999999999993</v>
      </c>
      <c r="G18" s="18">
        <f>Таблица8[[#This Row],[Розница]]*65%</f>
        <v>4581.8500000000004</v>
      </c>
      <c r="H18" s="12"/>
    </row>
    <row r="19" spans="1:8" ht="76.5">
      <c r="A19" s="8"/>
      <c r="B19" s="12"/>
      <c r="C19" s="13" t="s">
        <v>300</v>
      </c>
      <c r="D19" s="18">
        <v>11149</v>
      </c>
      <c r="E19" s="18">
        <f>Таблица8[[#This Row],[Розница]]*80%</f>
        <v>8919.2000000000007</v>
      </c>
      <c r="F19" s="18">
        <f>Таблица8[[#This Row],[Розница]]*70%</f>
        <v>7804.2999999999993</v>
      </c>
      <c r="G19" s="18">
        <f>Таблица8[[#This Row],[Розница]]*65%</f>
        <v>7246.85</v>
      </c>
      <c r="H19" s="12"/>
    </row>
    <row r="20" spans="1:8" ht="76.5">
      <c r="A20" s="8"/>
      <c r="B20" s="12"/>
      <c r="C20" s="13" t="s">
        <v>301</v>
      </c>
      <c r="D20" s="18">
        <v>15749</v>
      </c>
      <c r="E20" s="18">
        <f>Таблица8[[#This Row],[Розница]]*80%</f>
        <v>12599.2</v>
      </c>
      <c r="F20" s="18">
        <f>Таблица8[[#This Row],[Розница]]*70%</f>
        <v>11024.3</v>
      </c>
      <c r="G20" s="18">
        <f>Таблица8[[#This Row],[Розница]]*65%</f>
        <v>10236.85</v>
      </c>
      <c r="H20" s="12"/>
    </row>
    <row r="21" spans="1:8">
      <c r="A21" s="8"/>
      <c r="B21" s="9" t="s">
        <v>250</v>
      </c>
      <c r="C21" s="10"/>
      <c r="D21" s="18"/>
      <c r="E21" s="19"/>
      <c r="F21" s="19"/>
      <c r="G21" s="18"/>
      <c r="H21" s="12"/>
    </row>
    <row r="22" spans="1:8" ht="61.5">
      <c r="A22" s="8"/>
      <c r="B22" s="12"/>
      <c r="C22" s="13" t="s">
        <v>302</v>
      </c>
      <c r="D22" s="18">
        <v>2449</v>
      </c>
      <c r="E22" s="19">
        <f>Таблица8[[#This Row],[Розница]]*80%</f>
        <v>1959.2</v>
      </c>
      <c r="F22" s="19">
        <f>Таблица8[[#This Row],[Розница]]*70%</f>
        <v>1714.3</v>
      </c>
      <c r="G22" s="18">
        <f>Таблица8[[#This Row],[Розница]]*65%</f>
        <v>1591.8500000000001</v>
      </c>
      <c r="H22" s="12"/>
    </row>
    <row r="23" spans="1:8" ht="61.5">
      <c r="A23" s="8"/>
      <c r="B23" s="12"/>
      <c r="C23" s="13" t="s">
        <v>303</v>
      </c>
      <c r="D23" s="18">
        <v>5549</v>
      </c>
      <c r="E23" s="19">
        <f>Таблица8[[#This Row],[Розница]]*80%</f>
        <v>4439.2</v>
      </c>
      <c r="F23" s="19">
        <f>Таблица8[[#This Row],[Розница]]*70%</f>
        <v>3884.2999999999997</v>
      </c>
      <c r="G23" s="18">
        <f>Таблица8[[#This Row],[Розница]]*65%</f>
        <v>3606.85</v>
      </c>
      <c r="H23" s="12"/>
    </row>
    <row r="24" spans="1:8" ht="76.5">
      <c r="A24" s="8"/>
      <c r="B24" s="12"/>
      <c r="C24" s="13" t="s">
        <v>304</v>
      </c>
      <c r="D24" s="18">
        <v>9649</v>
      </c>
      <c r="E24" s="19">
        <f>Таблица8[[#This Row],[Розница]]*80%</f>
        <v>7719.2000000000007</v>
      </c>
      <c r="F24" s="19">
        <f>Таблица8[[#This Row],[Розница]]*70%</f>
        <v>6754.2999999999993</v>
      </c>
      <c r="G24" s="18">
        <f>Таблица8[[#This Row],[Розница]]*65%</f>
        <v>6271.85</v>
      </c>
      <c r="H24" s="12"/>
    </row>
    <row r="25" spans="1:8" ht="61.5">
      <c r="A25" s="8"/>
      <c r="B25" s="12"/>
      <c r="C25" s="13" t="s">
        <v>305</v>
      </c>
      <c r="D25" s="18">
        <v>15749</v>
      </c>
      <c r="E25" s="19">
        <f>Таблица8[[#This Row],[Розница]]*80%</f>
        <v>12599.2</v>
      </c>
      <c r="F25" s="19">
        <f>Таблица8[[#This Row],[Розница]]*70%</f>
        <v>11024.3</v>
      </c>
      <c r="G25" s="18">
        <f>Таблица8[[#This Row],[Розница]]*65%</f>
        <v>10236.85</v>
      </c>
      <c r="H25" s="12"/>
    </row>
    <row r="26" spans="1:8" ht="61.5">
      <c r="A26" s="8"/>
      <c r="B26" s="12"/>
      <c r="C26" s="13" t="s">
        <v>306</v>
      </c>
      <c r="D26" s="18">
        <v>7049</v>
      </c>
      <c r="E26" s="19">
        <f>Таблица8[[#This Row],[Розница]]*80%</f>
        <v>5639.2000000000007</v>
      </c>
      <c r="F26" s="19">
        <f>Таблица8[[#This Row],[Розница]]*70%</f>
        <v>4934.2999999999993</v>
      </c>
      <c r="G26" s="18">
        <f>Таблица8[[#This Row],[Розница]]*65%</f>
        <v>4581.8500000000004</v>
      </c>
      <c r="H26" s="12"/>
    </row>
    <row r="27" spans="1:8" ht="76.5">
      <c r="A27" s="8"/>
      <c r="B27" s="12"/>
      <c r="C27" s="13" t="s">
        <v>307</v>
      </c>
      <c r="D27" s="18">
        <v>11149</v>
      </c>
      <c r="E27" s="19">
        <f>Таблица8[[#This Row],[Розница]]*80%</f>
        <v>8919.2000000000007</v>
      </c>
      <c r="F27" s="19">
        <f>Таблица8[[#This Row],[Розница]]*70%</f>
        <v>7804.2999999999993</v>
      </c>
      <c r="G27" s="18">
        <f>Таблица8[[#This Row],[Розница]]*65%</f>
        <v>7246.85</v>
      </c>
      <c r="H27" s="12"/>
    </row>
    <row r="28" spans="1:8" ht="76.5">
      <c r="A28" s="8"/>
      <c r="B28" s="12"/>
      <c r="C28" s="13" t="s">
        <v>308</v>
      </c>
      <c r="D28" s="18">
        <v>15749</v>
      </c>
      <c r="E28" s="19">
        <f>Таблица8[[#This Row],[Розница]]*80%</f>
        <v>12599.2</v>
      </c>
      <c r="F28" s="19">
        <f>Таблица8[[#This Row],[Розница]]*70%</f>
        <v>11024.3</v>
      </c>
      <c r="G28" s="18">
        <f>Таблица8[[#This Row],[Розница]]*65%</f>
        <v>10236.85</v>
      </c>
      <c r="H28" s="12"/>
    </row>
    <row r="29" spans="1:8">
      <c r="A29" s="8"/>
      <c r="B29" s="9" t="s">
        <v>251</v>
      </c>
      <c r="C29" s="10"/>
      <c r="D29" s="18"/>
      <c r="E29" s="19"/>
      <c r="F29" s="19"/>
      <c r="G29" s="18"/>
      <c r="H29" s="12"/>
    </row>
    <row r="30" spans="1:8" ht="45">
      <c r="A30" s="8"/>
      <c r="B30" s="12"/>
      <c r="C30" s="13" t="s">
        <v>252</v>
      </c>
      <c r="D30" s="18">
        <v>2849</v>
      </c>
      <c r="E30" s="19">
        <f>Таблица8[[#This Row],[Розница]]*80%</f>
        <v>2279.2000000000003</v>
      </c>
      <c r="F30" s="19">
        <f>Таблица8[[#This Row],[Розница]]*70%</f>
        <v>1994.3</v>
      </c>
      <c r="G30" s="18">
        <f>Таблица8[[#This Row],[Розница]]*65%</f>
        <v>1851.8500000000001</v>
      </c>
      <c r="H30" s="12"/>
    </row>
    <row r="31" spans="1:8" ht="60">
      <c r="A31" s="8"/>
      <c r="B31" s="12"/>
      <c r="C31" s="13" t="s">
        <v>253</v>
      </c>
      <c r="D31" s="18">
        <v>5949</v>
      </c>
      <c r="E31" s="19">
        <f>Таблица8[[#This Row],[Розница]]*80%</f>
        <v>4759.2</v>
      </c>
      <c r="F31" s="19">
        <f>Таблица8[[#This Row],[Розница]]*70%</f>
        <v>4164.3</v>
      </c>
      <c r="G31" s="18">
        <f>Таблица8[[#This Row],[Розница]]*65%</f>
        <v>3866.85</v>
      </c>
      <c r="H31" s="12"/>
    </row>
    <row r="32" spans="1:8" ht="60">
      <c r="A32" s="8"/>
      <c r="B32" s="12"/>
      <c r="C32" s="13" t="s">
        <v>254</v>
      </c>
      <c r="D32" s="18">
        <v>10049</v>
      </c>
      <c r="E32" s="19">
        <f>Таблица8[[#This Row],[Розница]]*80%</f>
        <v>8039.2000000000007</v>
      </c>
      <c r="F32" s="19">
        <f>Таблица8[[#This Row],[Розница]]*70%</f>
        <v>7034.2999999999993</v>
      </c>
      <c r="G32" s="18">
        <f>Таблица8[[#This Row],[Розница]]*65%</f>
        <v>6531.85</v>
      </c>
      <c r="H32" s="12"/>
    </row>
    <row r="33" spans="1:8" ht="60">
      <c r="A33" s="8"/>
      <c r="B33" s="12"/>
      <c r="C33" s="13" t="s">
        <v>255</v>
      </c>
      <c r="D33" s="18">
        <v>2849</v>
      </c>
      <c r="E33" s="19">
        <f>Таблица8[[#This Row],[Розница]]*80%</f>
        <v>2279.2000000000003</v>
      </c>
      <c r="F33" s="19">
        <f>Таблица8[[#This Row],[Розница]]*70%</f>
        <v>1994.3</v>
      </c>
      <c r="G33" s="18">
        <f>Таблица8[[#This Row],[Розница]]*65%</f>
        <v>1851.8500000000001</v>
      </c>
      <c r="H33" s="12"/>
    </row>
    <row r="34" spans="1:8" ht="60">
      <c r="A34" s="8"/>
      <c r="B34" s="12"/>
      <c r="C34" s="13" t="s">
        <v>256</v>
      </c>
      <c r="D34" s="18">
        <v>5949</v>
      </c>
      <c r="E34" s="19">
        <f>Таблица8[[#This Row],[Розница]]*80%</f>
        <v>4759.2</v>
      </c>
      <c r="F34" s="19">
        <f>Таблица8[[#This Row],[Розница]]*70%</f>
        <v>4164.3</v>
      </c>
      <c r="G34" s="18">
        <f>Таблица8[[#This Row],[Розница]]*65%</f>
        <v>3866.85</v>
      </c>
      <c r="H34" s="12"/>
    </row>
    <row r="35" spans="1:8" ht="75">
      <c r="A35" s="8"/>
      <c r="B35" s="12"/>
      <c r="C35" s="13" t="s">
        <v>257</v>
      </c>
      <c r="D35" s="18">
        <v>10049</v>
      </c>
      <c r="E35" s="19">
        <f>Таблица8[[#This Row],[Розница]]*80%</f>
        <v>8039.2000000000007</v>
      </c>
      <c r="F35" s="19">
        <f>Таблица8[[#This Row],[Розница]]*70%</f>
        <v>7034.2999999999993</v>
      </c>
      <c r="G35" s="18">
        <f>Таблица8[[#This Row],[Розница]]*65%</f>
        <v>6531.85</v>
      </c>
      <c r="H35" s="12"/>
    </row>
    <row r="36" spans="1:8">
      <c r="A36" s="8"/>
      <c r="B36" s="9" t="s">
        <v>258</v>
      </c>
      <c r="C36" s="10"/>
      <c r="D36" s="18"/>
      <c r="E36" s="19"/>
      <c r="F36" s="19"/>
      <c r="G36" s="19"/>
      <c r="H36" s="12"/>
    </row>
    <row r="37" spans="1:8" ht="45.75">
      <c r="A37" s="8"/>
      <c r="B37" s="12"/>
      <c r="C37" s="14" t="s">
        <v>259</v>
      </c>
      <c r="D37" s="18">
        <v>1224.5</v>
      </c>
      <c r="E37" s="19">
        <f>Таблица8[[#This Row],[Розница]]*80%</f>
        <v>979.6</v>
      </c>
      <c r="F37" s="19">
        <f>Таблица8[[#This Row],[Розница]]*70%</f>
        <v>857.15</v>
      </c>
      <c r="G37" s="19">
        <f>Таблица8[[#This Row],[Розница]]*65%</f>
        <v>795.92500000000007</v>
      </c>
      <c r="H37" s="12"/>
    </row>
    <row r="38" spans="1:8" ht="45.75">
      <c r="A38" s="8"/>
      <c r="B38" s="12"/>
      <c r="C38" s="14" t="s">
        <v>260</v>
      </c>
      <c r="D38" s="18">
        <v>2774.5</v>
      </c>
      <c r="E38" s="19">
        <f>Таблица8[[#This Row],[Розница]]*80%</f>
        <v>2219.6</v>
      </c>
      <c r="F38" s="19">
        <f>Таблица8[[#This Row],[Розница]]*70%</f>
        <v>1942.1499999999999</v>
      </c>
      <c r="G38" s="19">
        <f>Таблица8[[#This Row],[Розница]]*65%</f>
        <v>1803.425</v>
      </c>
      <c r="H38" s="12"/>
    </row>
    <row r="39" spans="1:8" ht="60.75">
      <c r="A39" s="8"/>
      <c r="B39" s="12"/>
      <c r="C39" s="14" t="s">
        <v>261</v>
      </c>
      <c r="D39" s="18">
        <v>4824.5</v>
      </c>
      <c r="E39" s="19">
        <f>Таблица8[[#This Row],[Розница]]*80%</f>
        <v>3859.6000000000004</v>
      </c>
      <c r="F39" s="19">
        <f>Таблица8[[#This Row],[Розница]]*70%</f>
        <v>3377.1499999999996</v>
      </c>
      <c r="G39" s="19">
        <f>Таблица8[[#This Row],[Розница]]*65%</f>
        <v>3135.9250000000002</v>
      </c>
      <c r="H39" s="12"/>
    </row>
    <row r="40" spans="1:8" ht="60.75">
      <c r="A40" s="8"/>
      <c r="B40" s="12"/>
      <c r="C40" s="14" t="s">
        <v>262</v>
      </c>
      <c r="D40" s="18">
        <v>7874.5</v>
      </c>
      <c r="E40" s="19">
        <f>Таблица8[[#This Row],[Розница]]*80%</f>
        <v>6299.6</v>
      </c>
      <c r="F40" s="19">
        <f>Таблица8[[#This Row],[Розница]]*70%</f>
        <v>5512.15</v>
      </c>
      <c r="G40" s="19">
        <f>Таблица8[[#This Row],[Розница]]*65%</f>
        <v>5118.4250000000002</v>
      </c>
      <c r="H40" s="12"/>
    </row>
    <row r="41" spans="1:8" ht="60.75">
      <c r="A41" s="8"/>
      <c r="B41" s="12"/>
      <c r="C41" s="14" t="s">
        <v>263</v>
      </c>
      <c r="D41" s="18">
        <v>3524.5</v>
      </c>
      <c r="E41" s="19">
        <f>Таблица8[[#This Row],[Розница]]*80%</f>
        <v>2819.6000000000004</v>
      </c>
      <c r="F41" s="19">
        <f>Таблица8[[#This Row],[Розница]]*70%</f>
        <v>2467.1499999999996</v>
      </c>
      <c r="G41" s="19">
        <f>Таблица8[[#This Row],[Розница]]*65%</f>
        <v>2290.9250000000002</v>
      </c>
      <c r="H41" s="12"/>
    </row>
    <row r="42" spans="1:8" ht="75.75">
      <c r="A42" s="8"/>
      <c r="B42" s="12"/>
      <c r="C42" s="14" t="s">
        <v>264</v>
      </c>
      <c r="D42" s="18">
        <v>5574.5</v>
      </c>
      <c r="E42" s="19">
        <f>Таблица8[[#This Row],[Розница]]*80%</f>
        <v>4459.6000000000004</v>
      </c>
      <c r="F42" s="19">
        <f>Таблица8[[#This Row],[Розница]]*70%</f>
        <v>3902.1499999999996</v>
      </c>
      <c r="G42" s="19">
        <f>Таблица8[[#This Row],[Розница]]*65%</f>
        <v>3623.4250000000002</v>
      </c>
      <c r="H42" s="12"/>
    </row>
    <row r="43" spans="1:8" ht="75.75">
      <c r="A43" s="8"/>
      <c r="B43" s="12"/>
      <c r="C43" s="14" t="s">
        <v>265</v>
      </c>
      <c r="D43" s="18">
        <v>7874.5</v>
      </c>
      <c r="E43" s="19">
        <f>Таблица8[[#This Row],[Розница]]*80%</f>
        <v>6299.6</v>
      </c>
      <c r="F43" s="19">
        <f>Таблица8[[#This Row],[Розница]]*70%</f>
        <v>5512.15</v>
      </c>
      <c r="G43" s="19">
        <f>Таблица8[[#This Row],[Розница]]*65%</f>
        <v>5118.4250000000002</v>
      </c>
      <c r="H43" s="12"/>
    </row>
    <row r="44" spans="1:8" ht="45.75">
      <c r="A44" s="8"/>
      <c r="B44" s="12"/>
      <c r="C44" s="14" t="s">
        <v>266</v>
      </c>
      <c r="D44" s="18">
        <v>1224.5</v>
      </c>
      <c r="E44" s="19">
        <f>Таблица8[[#This Row],[Розница]]*80%</f>
        <v>979.6</v>
      </c>
      <c r="F44" s="19">
        <f>Таблица8[[#This Row],[Розница]]*70%</f>
        <v>857.15</v>
      </c>
      <c r="G44" s="19">
        <f>Таблица8[[#This Row],[Розница]]*65%</f>
        <v>795.92500000000007</v>
      </c>
      <c r="H44" s="12"/>
    </row>
    <row r="45" spans="1:8" ht="45.75">
      <c r="A45" s="8"/>
      <c r="B45" s="12"/>
      <c r="C45" s="14" t="s">
        <v>267</v>
      </c>
      <c r="D45" s="18">
        <v>2774.5</v>
      </c>
      <c r="E45" s="19">
        <f>Таблица8[[#This Row],[Розница]]*80%</f>
        <v>2219.6</v>
      </c>
      <c r="F45" s="19">
        <f>Таблица8[[#This Row],[Розница]]*70%</f>
        <v>1942.1499999999999</v>
      </c>
      <c r="G45" s="19">
        <f>Таблица8[[#This Row],[Розница]]*65%</f>
        <v>1803.425</v>
      </c>
      <c r="H45" s="12"/>
    </row>
    <row r="46" spans="1:8" ht="60.75">
      <c r="A46" s="8"/>
      <c r="B46" s="12"/>
      <c r="C46" s="14" t="s">
        <v>268</v>
      </c>
      <c r="D46" s="18">
        <v>4824.5</v>
      </c>
      <c r="E46" s="19">
        <f>Таблица8[[#This Row],[Розница]]*80%</f>
        <v>3859.6000000000004</v>
      </c>
      <c r="F46" s="19">
        <f>Таблица8[[#This Row],[Розница]]*70%</f>
        <v>3377.1499999999996</v>
      </c>
      <c r="G46" s="19">
        <f>Таблица8[[#This Row],[Розница]]*65%</f>
        <v>3135.9250000000002</v>
      </c>
      <c r="H46" s="12"/>
    </row>
    <row r="47" spans="1:8" ht="60.75">
      <c r="A47" s="8"/>
      <c r="B47" s="12"/>
      <c r="C47" s="14" t="s">
        <v>269</v>
      </c>
      <c r="D47" s="18">
        <v>7874.5</v>
      </c>
      <c r="E47" s="19">
        <f>Таблица8[[#This Row],[Розница]]*80%</f>
        <v>6299.6</v>
      </c>
      <c r="F47" s="19">
        <f>Таблица8[[#This Row],[Розница]]*70%</f>
        <v>5512.15</v>
      </c>
      <c r="G47" s="19">
        <f>Таблица8[[#This Row],[Розница]]*65%</f>
        <v>5118.4250000000002</v>
      </c>
      <c r="H47" s="12"/>
    </row>
    <row r="48" spans="1:8" ht="60.75">
      <c r="A48" s="8"/>
      <c r="B48" s="12"/>
      <c r="C48" s="14" t="s">
        <v>270</v>
      </c>
      <c r="D48" s="18">
        <v>3524.5</v>
      </c>
      <c r="E48" s="19">
        <f>Таблица8[[#This Row],[Розница]]*80%</f>
        <v>2819.6000000000004</v>
      </c>
      <c r="F48" s="19">
        <f>Таблица8[[#This Row],[Розница]]*70%</f>
        <v>2467.1499999999996</v>
      </c>
      <c r="G48" s="19">
        <f>Таблица8[[#This Row],[Розница]]*65%</f>
        <v>2290.9250000000002</v>
      </c>
      <c r="H48" s="12"/>
    </row>
    <row r="49" spans="1:8" ht="75.75">
      <c r="A49" s="8"/>
      <c r="B49" s="12"/>
      <c r="C49" s="14" t="s">
        <v>271</v>
      </c>
      <c r="D49" s="18">
        <v>5574.5</v>
      </c>
      <c r="E49" s="19">
        <f>Таблица8[[#This Row],[Розница]]*80%</f>
        <v>4459.6000000000004</v>
      </c>
      <c r="F49" s="19">
        <f>Таблица8[[#This Row],[Розница]]*70%</f>
        <v>3902.1499999999996</v>
      </c>
      <c r="G49" s="19">
        <f>Таблица8[[#This Row],[Розница]]*65%</f>
        <v>3623.4250000000002</v>
      </c>
      <c r="H49" s="12"/>
    </row>
    <row r="50" spans="1:8" ht="75.75">
      <c r="A50" s="8"/>
      <c r="B50" s="12"/>
      <c r="C50" s="14" t="s">
        <v>272</v>
      </c>
      <c r="D50" s="18">
        <v>7874.5</v>
      </c>
      <c r="E50" s="19">
        <f>Таблица8[[#This Row],[Розница]]*80%</f>
        <v>6299.6</v>
      </c>
      <c r="F50" s="19">
        <f>Таблица8[[#This Row],[Розница]]*70%</f>
        <v>5512.15</v>
      </c>
      <c r="G50" s="19">
        <f>Таблица8[[#This Row],[Розница]]*65%</f>
        <v>5118.4250000000002</v>
      </c>
      <c r="H50" s="12"/>
    </row>
    <row r="51" spans="1:8">
      <c r="A51" s="8"/>
      <c r="B51" s="9" t="s">
        <v>273</v>
      </c>
      <c r="C51" s="10"/>
      <c r="D51" s="18"/>
      <c r="E51" s="19"/>
      <c r="F51" s="19"/>
      <c r="G51" s="19"/>
      <c r="H51" s="12"/>
    </row>
    <row r="52" spans="1:8" ht="60.75">
      <c r="A52" s="8"/>
      <c r="B52" s="12"/>
      <c r="C52" s="14" t="s">
        <v>274</v>
      </c>
      <c r="D52" s="18">
        <v>1224.5</v>
      </c>
      <c r="E52" s="19">
        <f>Таблица8[[#This Row],[Розница]]*80%</f>
        <v>979.6</v>
      </c>
      <c r="F52" s="19">
        <f>Таблица8[[#This Row],[Розница]]*70%</f>
        <v>857.15</v>
      </c>
      <c r="G52" s="19">
        <f>Таблица8[[#This Row],[Розница]]*65%</f>
        <v>795.92500000000007</v>
      </c>
      <c r="H52" s="12"/>
    </row>
    <row r="53" spans="1:8" ht="75.75">
      <c r="A53" s="8"/>
      <c r="B53" s="12"/>
      <c r="C53" s="14" t="s">
        <v>275</v>
      </c>
      <c r="D53" s="18">
        <v>2774.5</v>
      </c>
      <c r="E53" s="19">
        <f>Таблица8[[#This Row],[Розница]]*80%</f>
        <v>2219.6</v>
      </c>
      <c r="F53" s="19">
        <f>Таблица8[[#This Row],[Розница]]*70%</f>
        <v>1942.1499999999999</v>
      </c>
      <c r="G53" s="19">
        <f>Таблица8[[#This Row],[Розница]]*65%</f>
        <v>1803.425</v>
      </c>
      <c r="H53" s="12"/>
    </row>
    <row r="54" spans="1:8" ht="75.75">
      <c r="A54" s="8"/>
      <c r="B54" s="12"/>
      <c r="C54" s="14" t="s">
        <v>276</v>
      </c>
      <c r="D54" s="18">
        <v>4824.5</v>
      </c>
      <c r="E54" s="19">
        <f>Таблица8[[#This Row],[Розница]]*80%</f>
        <v>3859.6000000000004</v>
      </c>
      <c r="F54" s="19">
        <f>Таблица8[[#This Row],[Розница]]*70%</f>
        <v>3377.1499999999996</v>
      </c>
      <c r="G54" s="19">
        <f>Таблица8[[#This Row],[Розница]]*65%</f>
        <v>3135.9250000000002</v>
      </c>
      <c r="H54" s="12"/>
    </row>
    <row r="55" spans="1:8" ht="75.75">
      <c r="A55" s="8"/>
      <c r="B55" s="12"/>
      <c r="C55" s="14" t="s">
        <v>277</v>
      </c>
      <c r="D55" s="18">
        <v>7874.5</v>
      </c>
      <c r="E55" s="19">
        <f>Таблица8[[#This Row],[Розница]]*80%</f>
        <v>6299.6</v>
      </c>
      <c r="F55" s="19">
        <f>Таблица8[[#This Row],[Розница]]*70%</f>
        <v>5512.15</v>
      </c>
      <c r="G55" s="19">
        <f>Таблица8[[#This Row],[Розница]]*65%</f>
        <v>5118.4250000000002</v>
      </c>
      <c r="H55" s="12"/>
    </row>
    <row r="56" spans="1:8" ht="75.75">
      <c r="A56" s="8"/>
      <c r="B56" s="12"/>
      <c r="C56" s="14" t="s">
        <v>278</v>
      </c>
      <c r="D56" s="18">
        <v>3524.5</v>
      </c>
      <c r="E56" s="19">
        <f>Таблица8[[#This Row],[Розница]]*80%</f>
        <v>2819.6000000000004</v>
      </c>
      <c r="F56" s="19">
        <f>Таблица8[[#This Row],[Розница]]*70%</f>
        <v>2467.1499999999996</v>
      </c>
      <c r="G56" s="19">
        <f>Таблица8[[#This Row],[Розница]]*65%</f>
        <v>2290.9250000000002</v>
      </c>
      <c r="H56" s="12"/>
    </row>
    <row r="57" spans="1:8" ht="75.75">
      <c r="A57" s="8"/>
      <c r="B57" s="12"/>
      <c r="C57" s="14" t="s">
        <v>279</v>
      </c>
      <c r="D57" s="18">
        <v>5574.5</v>
      </c>
      <c r="E57" s="19">
        <f>Таблица8[[#This Row],[Розница]]*80%</f>
        <v>4459.6000000000004</v>
      </c>
      <c r="F57" s="19">
        <f>Таблица8[[#This Row],[Розница]]*70%</f>
        <v>3902.1499999999996</v>
      </c>
      <c r="G57" s="19">
        <f>Таблица8[[#This Row],[Розница]]*65%</f>
        <v>3623.4250000000002</v>
      </c>
      <c r="H57" s="12"/>
    </row>
    <row r="58" spans="1:8" ht="75.75">
      <c r="A58" s="8"/>
      <c r="B58" s="12"/>
      <c r="C58" s="14" t="s">
        <v>280</v>
      </c>
      <c r="D58" s="18">
        <v>7874.5</v>
      </c>
      <c r="E58" s="19">
        <f>Таблица8[[#This Row],[Розница]]*80%</f>
        <v>6299.6</v>
      </c>
      <c r="F58" s="19">
        <f>Таблица8[[#This Row],[Розница]]*70%</f>
        <v>5512.15</v>
      </c>
      <c r="G58" s="19">
        <f>Таблица8[[#This Row],[Розница]]*65%</f>
        <v>5118.4250000000002</v>
      </c>
      <c r="H58" s="12"/>
    </row>
    <row r="59" spans="1:8">
      <c r="A59" s="8"/>
      <c r="B59" s="9" t="s">
        <v>281</v>
      </c>
      <c r="C59" s="10"/>
      <c r="D59" s="18"/>
      <c r="E59" s="19"/>
      <c r="F59" s="19"/>
      <c r="G59" s="19"/>
      <c r="H59" s="12"/>
    </row>
    <row r="60" spans="1:8" ht="45.75">
      <c r="A60" s="8"/>
      <c r="B60" s="12"/>
      <c r="C60" s="14" t="s">
        <v>282</v>
      </c>
      <c r="D60" s="18">
        <v>1424.5</v>
      </c>
      <c r="E60" s="19">
        <f>Таблица8[[#This Row],[Розница]]*80%</f>
        <v>1139.6000000000001</v>
      </c>
      <c r="F60" s="19">
        <f>Таблица8[[#This Row],[Розница]]*70%</f>
        <v>997.15</v>
      </c>
      <c r="G60" s="19">
        <f>Таблица8[[#This Row],[Розница]]*65%</f>
        <v>925.92500000000007</v>
      </c>
      <c r="H60" s="12"/>
    </row>
    <row r="61" spans="1:8" ht="60.75">
      <c r="A61" s="8"/>
      <c r="B61" s="12"/>
      <c r="C61" s="14" t="s">
        <v>283</v>
      </c>
      <c r="D61" s="18">
        <v>2974.5</v>
      </c>
      <c r="E61" s="19">
        <f>Таблица8[[#This Row],[Розница]]*80%</f>
        <v>2379.6</v>
      </c>
      <c r="F61" s="19">
        <f>Таблица8[[#This Row],[Розница]]*70%</f>
        <v>2082.15</v>
      </c>
      <c r="G61" s="19">
        <f>Таблица8[[#This Row],[Розница]]*65%</f>
        <v>1933.425</v>
      </c>
      <c r="H61" s="12"/>
    </row>
    <row r="62" spans="1:8" ht="60.75">
      <c r="A62" s="8"/>
      <c r="B62" s="12"/>
      <c r="C62" s="14" t="s">
        <v>284</v>
      </c>
      <c r="D62" s="18">
        <v>5024.5</v>
      </c>
      <c r="E62" s="19">
        <f>Таблица8[[#This Row],[Розница]]*80%</f>
        <v>4019.6000000000004</v>
      </c>
      <c r="F62" s="19">
        <f>Таблица8[[#This Row],[Розница]]*70%</f>
        <v>3517.1499999999996</v>
      </c>
      <c r="G62" s="19">
        <f>Таблица8[[#This Row],[Розница]]*65%</f>
        <v>3265.9250000000002</v>
      </c>
      <c r="H62" s="12"/>
    </row>
    <row r="63" spans="1:8" ht="60.75">
      <c r="A63" s="8"/>
      <c r="B63" s="12"/>
      <c r="C63" s="14" t="s">
        <v>285</v>
      </c>
      <c r="D63" s="18">
        <v>1424.5</v>
      </c>
      <c r="E63" s="19">
        <f>Таблица8[[#This Row],[Розница]]*80%</f>
        <v>1139.6000000000001</v>
      </c>
      <c r="F63" s="19">
        <f>Таблица8[[#This Row],[Розница]]*70%</f>
        <v>997.15</v>
      </c>
      <c r="G63" s="19">
        <f>Таблица8[[#This Row],[Розница]]*65%</f>
        <v>925.92500000000007</v>
      </c>
      <c r="H63" s="12"/>
    </row>
    <row r="64" spans="1:8" ht="60.75">
      <c r="A64" s="8"/>
      <c r="B64" s="12"/>
      <c r="C64" s="14" t="s">
        <v>286</v>
      </c>
      <c r="D64" s="18">
        <v>2974.5</v>
      </c>
      <c r="E64" s="19">
        <f>Таблица8[[#This Row],[Розница]]*80%</f>
        <v>2379.6</v>
      </c>
      <c r="F64" s="19">
        <f>Таблица8[[#This Row],[Розница]]*70%</f>
        <v>2082.15</v>
      </c>
      <c r="G64" s="19">
        <f>Таблица8[[#This Row],[Розница]]*65%</f>
        <v>1933.425</v>
      </c>
      <c r="H64" s="12"/>
    </row>
    <row r="65" spans="1:8" ht="75.75">
      <c r="A65" s="8"/>
      <c r="B65" s="12"/>
      <c r="C65" s="14" t="s">
        <v>287</v>
      </c>
      <c r="D65" s="18">
        <v>5024.5</v>
      </c>
      <c r="E65" s="19">
        <f>Таблица8[[#This Row],[Розница]]*80%</f>
        <v>4019.6000000000004</v>
      </c>
      <c r="F65" s="19">
        <f>Таблица8[[#This Row],[Розница]]*70%</f>
        <v>3517.1499999999996</v>
      </c>
      <c r="G65" s="19">
        <f>Таблица8[[#This Row],[Розница]]*65%</f>
        <v>3265.9250000000002</v>
      </c>
      <c r="H65" s="12"/>
    </row>
  </sheetData>
  <hyperlinks>
    <hyperlink ref="D2" r:id="rId1"/>
    <hyperlink ref="D3" r:id="rId2"/>
    <hyperlink ref="D4" r:id="rId3"/>
  </hyperlinks>
  <pageMargins left="0.7" right="0.7" top="0.75" bottom="0.75" header="0.3" footer="0.3"/>
  <drawing r:id="rId4"/>
  <tableParts count="1"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82"/>
  <sheetViews>
    <sheetView showGridLines="0" showRowColHeaders="0" workbookViewId="0">
      <pane ySplit="5" topLeftCell="A6" activePane="bottomLeft" state="frozen"/>
      <selection pane="bottomLeft" activeCell="C1" sqref="C1"/>
    </sheetView>
  </sheetViews>
  <sheetFormatPr defaultRowHeight="18"/>
  <cols>
    <col min="1" max="1" width="14.26953125" customWidth="1"/>
    <col min="2" max="2" width="8.453125" customWidth="1"/>
    <col min="3" max="3" width="57.6328125" customWidth="1"/>
    <col min="4" max="4" width="12.6328125" customWidth="1"/>
    <col min="5" max="5" width="11.08984375" customWidth="1"/>
    <col min="6" max="6" width="16.81640625" customWidth="1"/>
    <col min="7" max="7" width="21.453125" customWidth="1"/>
    <col min="8" max="8" width="11.453125" bestFit="1" customWidth="1"/>
  </cols>
  <sheetData>
    <row r="1" spans="1:5" ht="33">
      <c r="C1" s="43" t="s">
        <v>426</v>
      </c>
      <c r="D1" s="41" t="s">
        <v>538</v>
      </c>
    </row>
    <row r="2" spans="1:5">
      <c r="C2" s="52" t="s">
        <v>243</v>
      </c>
      <c r="D2" s="4" t="s">
        <v>245</v>
      </c>
    </row>
    <row r="3" spans="1:5">
      <c r="C3" s="52" t="s">
        <v>241</v>
      </c>
      <c r="D3" s="4" t="s">
        <v>246</v>
      </c>
    </row>
    <row r="4" spans="1:5">
      <c r="C4" s="52" t="s">
        <v>242</v>
      </c>
      <c r="D4" s="4" t="s">
        <v>247</v>
      </c>
    </row>
    <row r="5" spans="1:5">
      <c r="A5" s="51" t="s">
        <v>2</v>
      </c>
      <c r="B5" s="79" t="s">
        <v>0</v>
      </c>
      <c r="C5" s="51" t="s">
        <v>1</v>
      </c>
      <c r="D5" s="79" t="s">
        <v>3</v>
      </c>
      <c r="E5" s="79" t="s">
        <v>88</v>
      </c>
    </row>
    <row r="6" spans="1:5">
      <c r="A6" s="33"/>
      <c r="B6" s="56" t="s">
        <v>473</v>
      </c>
      <c r="C6" s="54"/>
      <c r="D6" s="72"/>
      <c r="E6" s="26"/>
    </row>
    <row r="7" spans="1:5">
      <c r="A7" s="33"/>
      <c r="B7" s="56" t="s">
        <v>425</v>
      </c>
      <c r="C7" s="54"/>
      <c r="D7" s="72"/>
      <c r="E7" s="23"/>
    </row>
    <row r="8" spans="1:5">
      <c r="A8" s="33"/>
      <c r="B8" s="55">
        <v>124191</v>
      </c>
      <c r="C8" s="54" t="s">
        <v>412</v>
      </c>
      <c r="D8" s="72">
        <v>6400</v>
      </c>
      <c r="E8" s="23"/>
    </row>
    <row r="9" spans="1:5">
      <c r="A9" s="33"/>
      <c r="B9" s="55">
        <v>124192</v>
      </c>
      <c r="C9" s="54" t="s">
        <v>411</v>
      </c>
      <c r="D9" s="72">
        <v>6000</v>
      </c>
      <c r="E9" s="12"/>
    </row>
    <row r="10" spans="1:5">
      <c r="A10" s="33"/>
      <c r="B10" s="55">
        <v>124197</v>
      </c>
      <c r="C10" s="54" t="s">
        <v>414</v>
      </c>
      <c r="D10" s="72">
        <v>6400</v>
      </c>
      <c r="E10" s="23"/>
    </row>
    <row r="11" spans="1:5">
      <c r="A11" s="33"/>
      <c r="B11" s="55">
        <v>124198</v>
      </c>
      <c r="C11" s="54" t="s">
        <v>413</v>
      </c>
      <c r="D11" s="72">
        <v>6000</v>
      </c>
      <c r="E11" s="23"/>
    </row>
    <row r="12" spans="1:5">
      <c r="A12" s="33"/>
      <c r="B12" s="55">
        <v>124195</v>
      </c>
      <c r="C12" s="54" t="s">
        <v>416</v>
      </c>
      <c r="D12" s="72">
        <v>15000</v>
      </c>
      <c r="E12" s="23"/>
    </row>
    <row r="13" spans="1:5">
      <c r="A13" s="33"/>
      <c r="B13" s="55">
        <v>124196</v>
      </c>
      <c r="C13" s="54" t="s">
        <v>415</v>
      </c>
      <c r="D13" s="72">
        <v>14000</v>
      </c>
      <c r="E13" s="23"/>
    </row>
    <row r="14" spans="1:5">
      <c r="A14" s="33"/>
      <c r="B14" s="55">
        <v>124189</v>
      </c>
      <c r="C14" s="54" t="s">
        <v>417</v>
      </c>
      <c r="D14" s="72">
        <v>10000</v>
      </c>
      <c r="E14" s="23"/>
    </row>
    <row r="15" spans="1:5">
      <c r="A15" s="33"/>
      <c r="B15" s="55">
        <v>124190</v>
      </c>
      <c r="C15" s="54" t="s">
        <v>418</v>
      </c>
      <c r="D15" s="72">
        <v>9000</v>
      </c>
      <c r="E15" s="23"/>
    </row>
    <row r="16" spans="1:5">
      <c r="A16" s="33"/>
      <c r="B16" s="55">
        <v>124193</v>
      </c>
      <c r="C16" s="54" t="s">
        <v>420</v>
      </c>
      <c r="D16" s="72">
        <v>6800</v>
      </c>
      <c r="E16" s="23"/>
    </row>
    <row r="17" spans="1:5">
      <c r="A17" s="33"/>
      <c r="B17" s="55">
        <v>124194</v>
      </c>
      <c r="C17" s="54" t="s">
        <v>419</v>
      </c>
      <c r="D17" s="72">
        <v>6400</v>
      </c>
      <c r="E17" s="23"/>
    </row>
    <row r="18" spans="1:5">
      <c r="A18" s="33"/>
      <c r="B18" s="55">
        <v>124187</v>
      </c>
      <c r="C18" s="54" t="s">
        <v>421</v>
      </c>
      <c r="D18" s="72">
        <v>10000</v>
      </c>
      <c r="E18" s="23"/>
    </row>
    <row r="19" spans="1:5">
      <c r="A19" s="33"/>
      <c r="B19" s="55">
        <v>124188</v>
      </c>
      <c r="C19" s="54" t="s">
        <v>422</v>
      </c>
      <c r="D19" s="72">
        <v>9000</v>
      </c>
      <c r="E19" s="23"/>
    </row>
    <row r="20" spans="1:5">
      <c r="A20" s="33"/>
      <c r="B20" s="55">
        <v>124185</v>
      </c>
      <c r="C20" s="54" t="s">
        <v>423</v>
      </c>
      <c r="D20" s="72">
        <v>22000</v>
      </c>
      <c r="E20" s="23"/>
    </row>
    <row r="21" spans="1:5">
      <c r="A21" s="33"/>
      <c r="B21" s="55">
        <v>124186</v>
      </c>
      <c r="C21" s="54" t="s">
        <v>424</v>
      </c>
      <c r="D21" s="72">
        <v>19000</v>
      </c>
      <c r="E21" s="23"/>
    </row>
    <row r="22" spans="1:5" ht="30">
      <c r="A22" s="33"/>
      <c r="B22" s="55">
        <v>124218</v>
      </c>
      <c r="C22" s="54" t="s">
        <v>406</v>
      </c>
      <c r="D22" s="72">
        <v>3200</v>
      </c>
      <c r="E22" s="12"/>
    </row>
    <row r="23" spans="1:5" ht="30">
      <c r="A23" s="33"/>
      <c r="B23" s="55">
        <v>124221</v>
      </c>
      <c r="C23" s="54" t="s">
        <v>404</v>
      </c>
      <c r="D23" s="72">
        <v>3200</v>
      </c>
      <c r="E23" s="12"/>
    </row>
    <row r="24" spans="1:5" ht="30">
      <c r="A24" s="33"/>
      <c r="B24" s="55">
        <v>124219</v>
      </c>
      <c r="C24" s="54" t="s">
        <v>405</v>
      </c>
      <c r="D24" s="72">
        <v>2800</v>
      </c>
      <c r="E24" s="12"/>
    </row>
    <row r="25" spans="1:5" ht="30">
      <c r="A25" s="33"/>
      <c r="B25" s="55">
        <v>124220</v>
      </c>
      <c r="C25" s="54" t="s">
        <v>407</v>
      </c>
      <c r="D25" s="72">
        <v>6000</v>
      </c>
      <c r="E25" s="12"/>
    </row>
    <row r="26" spans="1:5" ht="30">
      <c r="A26" s="33"/>
      <c r="B26" s="55">
        <v>124217</v>
      </c>
      <c r="C26" s="54" t="s">
        <v>408</v>
      </c>
      <c r="D26" s="72">
        <v>4000</v>
      </c>
      <c r="E26" s="12"/>
    </row>
    <row r="27" spans="1:5" ht="30">
      <c r="A27" s="33"/>
      <c r="B27" s="55">
        <v>124215</v>
      </c>
      <c r="C27" s="54" t="s">
        <v>409</v>
      </c>
      <c r="D27" s="72">
        <v>4000</v>
      </c>
      <c r="E27" s="12"/>
    </row>
    <row r="28" spans="1:5" ht="30">
      <c r="A28" s="33"/>
      <c r="B28" s="55">
        <v>124213</v>
      </c>
      <c r="C28" s="54" t="s">
        <v>410</v>
      </c>
      <c r="D28" s="72">
        <v>7000</v>
      </c>
      <c r="E28" s="12"/>
    </row>
    <row r="29" spans="1:5">
      <c r="A29" s="33"/>
      <c r="B29" s="56" t="s">
        <v>427</v>
      </c>
      <c r="C29" s="54"/>
      <c r="D29" s="72"/>
      <c r="E29" s="12"/>
    </row>
    <row r="30" spans="1:5">
      <c r="A30" s="33"/>
      <c r="B30" s="55">
        <v>124232</v>
      </c>
      <c r="C30" s="54" t="s">
        <v>414</v>
      </c>
      <c r="D30" s="72">
        <v>6400</v>
      </c>
      <c r="E30" s="23"/>
    </row>
    <row r="31" spans="1:5">
      <c r="A31" s="33"/>
      <c r="B31" s="55">
        <v>124233</v>
      </c>
      <c r="C31" s="54" t="s">
        <v>413</v>
      </c>
      <c r="D31" s="72">
        <v>6000</v>
      </c>
      <c r="E31" s="23"/>
    </row>
    <row r="32" spans="1:5">
      <c r="A32" s="33"/>
      <c r="B32" s="55">
        <v>124230</v>
      </c>
      <c r="C32" s="54" t="s">
        <v>416</v>
      </c>
      <c r="D32" s="72">
        <v>11000</v>
      </c>
      <c r="E32" s="23"/>
    </row>
    <row r="33" spans="1:5">
      <c r="A33" s="33"/>
      <c r="B33" s="55">
        <v>124231</v>
      </c>
      <c r="C33" s="54" t="s">
        <v>415</v>
      </c>
      <c r="D33" s="72">
        <v>10000</v>
      </c>
      <c r="E33" s="23"/>
    </row>
    <row r="34" spans="1:5">
      <c r="A34" s="33"/>
      <c r="B34" s="55">
        <v>124226</v>
      </c>
      <c r="C34" s="54" t="s">
        <v>417</v>
      </c>
      <c r="D34" s="72">
        <v>8800</v>
      </c>
      <c r="E34" s="23"/>
    </row>
    <row r="35" spans="1:5">
      <c r="A35" s="33"/>
      <c r="B35" s="55">
        <v>124227</v>
      </c>
      <c r="C35" s="54" t="s">
        <v>418</v>
      </c>
      <c r="D35" s="72">
        <v>8000</v>
      </c>
      <c r="E35" s="23"/>
    </row>
    <row r="36" spans="1:5">
      <c r="A36" s="33"/>
      <c r="B36" s="55">
        <v>124228</v>
      </c>
      <c r="C36" s="54" t="s">
        <v>420</v>
      </c>
      <c r="D36" s="72">
        <v>6800</v>
      </c>
      <c r="E36" s="23"/>
    </row>
    <row r="37" spans="1:5">
      <c r="A37" s="33"/>
      <c r="B37" s="55">
        <v>124229</v>
      </c>
      <c r="C37" s="54" t="s">
        <v>419</v>
      </c>
      <c r="D37" s="72">
        <v>6400</v>
      </c>
      <c r="E37" s="23"/>
    </row>
    <row r="38" spans="1:5">
      <c r="A38" s="33"/>
      <c r="B38" s="55">
        <v>124224</v>
      </c>
      <c r="C38" s="54" t="s">
        <v>421</v>
      </c>
      <c r="D38" s="72">
        <v>8800</v>
      </c>
      <c r="E38" s="23"/>
    </row>
    <row r="39" spans="1:5">
      <c r="A39" s="33"/>
      <c r="B39" s="55">
        <v>124225</v>
      </c>
      <c r="C39" s="54" t="s">
        <v>422</v>
      </c>
      <c r="D39" s="72">
        <v>8000</v>
      </c>
      <c r="E39" s="23"/>
    </row>
    <row r="40" spans="1:5">
      <c r="A40" s="33"/>
      <c r="B40" s="55">
        <v>124222</v>
      </c>
      <c r="C40" s="54" t="s">
        <v>423</v>
      </c>
      <c r="D40" s="72">
        <v>18000</v>
      </c>
      <c r="E40" s="23"/>
    </row>
    <row r="41" spans="1:5">
      <c r="A41" s="33"/>
      <c r="B41" s="55">
        <v>124223</v>
      </c>
      <c r="C41" s="54" t="s">
        <v>424</v>
      </c>
      <c r="D41" s="72">
        <v>15000</v>
      </c>
      <c r="E41" s="23"/>
    </row>
    <row r="42" spans="1:5" ht="30">
      <c r="A42" s="33"/>
      <c r="B42" s="55">
        <v>124253</v>
      </c>
      <c r="C42" s="54" t="s">
        <v>404</v>
      </c>
      <c r="D42" s="72">
        <v>3200</v>
      </c>
      <c r="E42" s="12"/>
    </row>
    <row r="43" spans="1:5" ht="30">
      <c r="A43" s="33"/>
      <c r="B43" s="55">
        <v>124251</v>
      </c>
      <c r="C43" s="54" t="s">
        <v>405</v>
      </c>
      <c r="D43" s="72">
        <v>2800</v>
      </c>
      <c r="E43" s="23"/>
    </row>
    <row r="44" spans="1:5" ht="30">
      <c r="A44" s="33"/>
      <c r="B44" s="55">
        <v>124252</v>
      </c>
      <c r="C44" s="54" t="s">
        <v>407</v>
      </c>
      <c r="D44" s="72">
        <v>4800</v>
      </c>
      <c r="E44" s="23"/>
    </row>
    <row r="45" spans="1:5" ht="30">
      <c r="A45" s="33"/>
      <c r="B45" s="55">
        <v>124250</v>
      </c>
      <c r="C45" s="54" t="s">
        <v>408</v>
      </c>
      <c r="D45" s="72">
        <v>4000</v>
      </c>
      <c r="E45" s="23"/>
    </row>
    <row r="46" spans="1:5" ht="30">
      <c r="A46" s="33"/>
      <c r="B46" s="55">
        <v>124248</v>
      </c>
      <c r="C46" s="54" t="s">
        <v>409</v>
      </c>
      <c r="D46" s="72">
        <v>4000</v>
      </c>
      <c r="E46" s="23"/>
    </row>
    <row r="47" spans="1:5" ht="30">
      <c r="A47" s="33"/>
      <c r="B47" s="55">
        <v>124246</v>
      </c>
      <c r="C47" s="54" t="s">
        <v>410</v>
      </c>
      <c r="D47" s="72">
        <v>5200</v>
      </c>
      <c r="E47" s="23"/>
    </row>
    <row r="48" spans="1:5">
      <c r="A48" s="33"/>
      <c r="B48" s="56" t="s">
        <v>428</v>
      </c>
      <c r="C48" s="54"/>
      <c r="D48" s="72"/>
      <c r="E48" s="23"/>
    </row>
    <row r="49" spans="1:5">
      <c r="A49" s="33"/>
      <c r="B49" s="55">
        <v>124260</v>
      </c>
      <c r="C49" s="54" t="s">
        <v>412</v>
      </c>
      <c r="D49" s="72">
        <v>6400</v>
      </c>
      <c r="E49" s="23"/>
    </row>
    <row r="50" spans="1:5">
      <c r="A50" s="33"/>
      <c r="B50" s="55">
        <v>124261</v>
      </c>
      <c r="C50" s="54" t="s">
        <v>411</v>
      </c>
      <c r="D50" s="72">
        <v>6000</v>
      </c>
      <c r="E50" s="23"/>
    </row>
    <row r="51" spans="1:5">
      <c r="A51" s="33"/>
      <c r="B51" s="55">
        <v>124264</v>
      </c>
      <c r="C51" s="54" t="s">
        <v>414</v>
      </c>
      <c r="D51" s="72">
        <v>6400</v>
      </c>
      <c r="E51" s="23"/>
    </row>
    <row r="52" spans="1:5">
      <c r="A52" s="33"/>
      <c r="B52" s="55">
        <v>124265</v>
      </c>
      <c r="C52" s="54" t="s">
        <v>413</v>
      </c>
      <c r="D52" s="72">
        <v>6000</v>
      </c>
      <c r="E52" s="23"/>
    </row>
    <row r="53" spans="1:5">
      <c r="A53" s="33"/>
      <c r="B53" s="55">
        <v>124262</v>
      </c>
      <c r="C53" s="54" t="s">
        <v>416</v>
      </c>
      <c r="D53" s="72">
        <v>10800</v>
      </c>
      <c r="E53" s="23"/>
    </row>
    <row r="54" spans="1:5">
      <c r="A54" s="33"/>
      <c r="B54" s="55">
        <v>124263</v>
      </c>
      <c r="C54" s="54" t="s">
        <v>415</v>
      </c>
      <c r="D54" s="72">
        <v>10000</v>
      </c>
      <c r="E54" s="23"/>
    </row>
    <row r="55" spans="1:5">
      <c r="A55" s="33"/>
      <c r="B55" s="55">
        <v>124258</v>
      </c>
      <c r="C55" s="54" t="s">
        <v>417</v>
      </c>
      <c r="D55" s="72">
        <v>8800</v>
      </c>
      <c r="E55" s="23"/>
    </row>
    <row r="56" spans="1:5">
      <c r="A56" s="33"/>
      <c r="B56" s="55">
        <v>124259</v>
      </c>
      <c r="C56" s="54" t="s">
        <v>418</v>
      </c>
      <c r="D56" s="72">
        <v>8000</v>
      </c>
      <c r="E56" s="23"/>
    </row>
    <row r="57" spans="1:5">
      <c r="A57" s="33"/>
      <c r="B57" s="55">
        <v>124256</v>
      </c>
      <c r="C57" s="54" t="s">
        <v>421</v>
      </c>
      <c r="D57" s="72">
        <v>8800</v>
      </c>
      <c r="E57" s="23"/>
    </row>
    <row r="58" spans="1:5">
      <c r="A58" s="33"/>
      <c r="B58" s="55">
        <v>124257</v>
      </c>
      <c r="C58" s="54" t="s">
        <v>422</v>
      </c>
      <c r="D58" s="72">
        <v>8000</v>
      </c>
      <c r="E58" s="23"/>
    </row>
    <row r="59" spans="1:5">
      <c r="A59" s="33"/>
      <c r="B59" s="55">
        <v>124254</v>
      </c>
      <c r="C59" s="54" t="s">
        <v>423</v>
      </c>
      <c r="D59" s="72">
        <v>17000</v>
      </c>
      <c r="E59" s="23"/>
    </row>
    <row r="60" spans="1:5">
      <c r="A60" s="33"/>
      <c r="B60" s="55">
        <v>124255</v>
      </c>
      <c r="C60" s="54" t="s">
        <v>424</v>
      </c>
      <c r="D60" s="72">
        <v>14000</v>
      </c>
      <c r="E60" s="23"/>
    </row>
    <row r="61" spans="1:5" ht="30">
      <c r="A61" s="33"/>
      <c r="B61" s="55">
        <v>124285</v>
      </c>
      <c r="C61" s="54" t="s">
        <v>404</v>
      </c>
      <c r="D61" s="72">
        <v>3200</v>
      </c>
      <c r="E61" s="23"/>
    </row>
    <row r="62" spans="1:5" ht="30">
      <c r="A62" s="33"/>
      <c r="B62" s="55">
        <v>124283</v>
      </c>
      <c r="C62" s="54" t="s">
        <v>406</v>
      </c>
      <c r="D62" s="72">
        <v>3200</v>
      </c>
      <c r="E62" s="23"/>
    </row>
    <row r="63" spans="1:5" ht="30">
      <c r="A63" s="33"/>
      <c r="B63" s="55">
        <v>124284</v>
      </c>
      <c r="C63" s="54" t="s">
        <v>407</v>
      </c>
      <c r="D63" s="72">
        <v>5000</v>
      </c>
      <c r="E63" s="23"/>
    </row>
    <row r="64" spans="1:5" ht="30">
      <c r="A64" s="33"/>
      <c r="B64" s="55">
        <v>124282</v>
      </c>
      <c r="C64" s="54" t="s">
        <v>408</v>
      </c>
      <c r="D64" s="72">
        <v>4000</v>
      </c>
      <c r="E64" s="23"/>
    </row>
    <row r="65" spans="1:5" ht="30">
      <c r="A65" s="33"/>
      <c r="B65" s="55">
        <v>124280</v>
      </c>
      <c r="C65" s="54" t="s">
        <v>409</v>
      </c>
      <c r="D65" s="72">
        <v>4000</v>
      </c>
      <c r="E65" s="23"/>
    </row>
    <row r="66" spans="1:5" ht="30">
      <c r="A66" s="33"/>
      <c r="B66" s="55">
        <v>124278</v>
      </c>
      <c r="C66" s="54" t="s">
        <v>410</v>
      </c>
      <c r="D66" s="72">
        <v>6000</v>
      </c>
      <c r="E66" s="23"/>
    </row>
    <row r="67" spans="1:5">
      <c r="A67" s="33"/>
      <c r="B67" s="56" t="s">
        <v>429</v>
      </c>
      <c r="C67" s="54"/>
      <c r="D67" s="72"/>
      <c r="E67" s="23"/>
    </row>
    <row r="68" spans="1:5">
      <c r="A68" s="33"/>
      <c r="B68" s="55">
        <v>124300</v>
      </c>
      <c r="C68" s="54" t="s">
        <v>421</v>
      </c>
      <c r="D68" s="72">
        <v>8800</v>
      </c>
      <c r="E68" s="23"/>
    </row>
    <row r="69" spans="1:5">
      <c r="A69" s="33"/>
      <c r="B69" s="55">
        <v>124301</v>
      </c>
      <c r="C69" s="54" t="s">
        <v>422</v>
      </c>
      <c r="D69" s="72">
        <v>8000</v>
      </c>
      <c r="E69" s="23"/>
    </row>
    <row r="70" spans="1:5">
      <c r="A70" s="33"/>
      <c r="B70" s="55">
        <v>124298</v>
      </c>
      <c r="C70" s="54" t="s">
        <v>423</v>
      </c>
      <c r="D70" s="72">
        <v>13600</v>
      </c>
      <c r="E70" s="23"/>
    </row>
    <row r="71" spans="1:5">
      <c r="A71" s="33"/>
      <c r="B71" s="55">
        <v>124299</v>
      </c>
      <c r="C71" s="54" t="s">
        <v>424</v>
      </c>
      <c r="D71" s="72">
        <v>12000</v>
      </c>
      <c r="E71" s="23"/>
    </row>
    <row r="72" spans="1:5" ht="30">
      <c r="A72" s="33"/>
      <c r="B72" s="55">
        <v>124308</v>
      </c>
      <c r="C72" s="54" t="s">
        <v>409</v>
      </c>
      <c r="D72" s="72">
        <v>4000</v>
      </c>
      <c r="E72" s="23"/>
    </row>
    <row r="73" spans="1:5" ht="30">
      <c r="A73" s="33"/>
      <c r="B73" s="55">
        <v>124306</v>
      </c>
      <c r="C73" s="54" t="s">
        <v>410</v>
      </c>
      <c r="D73" s="72">
        <v>5200</v>
      </c>
      <c r="E73" s="23"/>
    </row>
    <row r="74" spans="1:5" ht="30">
      <c r="A74" s="33"/>
      <c r="B74" s="55">
        <v>124309</v>
      </c>
      <c r="C74" s="54" t="s">
        <v>430</v>
      </c>
      <c r="D74" s="72">
        <v>16000</v>
      </c>
      <c r="E74" s="23"/>
    </row>
    <row r="75" spans="1:5" ht="30">
      <c r="A75" s="33"/>
      <c r="B75" s="55">
        <v>124307</v>
      </c>
      <c r="C75" s="54" t="s">
        <v>431</v>
      </c>
      <c r="D75" s="72">
        <v>20800</v>
      </c>
      <c r="E75" s="23"/>
    </row>
    <row r="76" spans="1:5">
      <c r="A76" s="33"/>
      <c r="B76" s="56" t="s">
        <v>432</v>
      </c>
      <c r="C76" s="54"/>
      <c r="D76" s="72"/>
      <c r="E76" s="23"/>
    </row>
    <row r="77" spans="1:5">
      <c r="A77" s="33"/>
      <c r="B77" s="55">
        <v>124321</v>
      </c>
      <c r="C77" s="54" t="s">
        <v>412</v>
      </c>
      <c r="D77" s="72">
        <v>6400</v>
      </c>
      <c r="E77" s="23"/>
    </row>
    <row r="78" spans="1:5">
      <c r="A78" s="33"/>
      <c r="B78" s="55">
        <v>124322</v>
      </c>
      <c r="C78" s="54" t="s">
        <v>411</v>
      </c>
      <c r="D78" s="72">
        <v>6000</v>
      </c>
      <c r="E78" s="23"/>
    </row>
    <row r="79" spans="1:5">
      <c r="A79" s="33"/>
      <c r="B79" s="55">
        <v>124325</v>
      </c>
      <c r="C79" s="54" t="s">
        <v>416</v>
      </c>
      <c r="D79" s="72">
        <v>11000</v>
      </c>
      <c r="E79" s="23"/>
    </row>
    <row r="80" spans="1:5">
      <c r="A80" s="33"/>
      <c r="B80" s="55">
        <v>124326</v>
      </c>
      <c r="C80" s="54" t="s">
        <v>415</v>
      </c>
      <c r="D80" s="72">
        <v>10000</v>
      </c>
      <c r="E80" s="23"/>
    </row>
    <row r="81" spans="1:5">
      <c r="A81" s="33"/>
      <c r="B81" s="55">
        <v>124319</v>
      </c>
      <c r="C81" s="54" t="s">
        <v>417</v>
      </c>
      <c r="D81" s="72">
        <v>8800</v>
      </c>
      <c r="E81" s="23"/>
    </row>
    <row r="82" spans="1:5">
      <c r="A82" s="33"/>
      <c r="B82" s="55">
        <v>124320</v>
      </c>
      <c r="C82" s="54" t="s">
        <v>418</v>
      </c>
      <c r="D82" s="72">
        <v>8000</v>
      </c>
      <c r="E82" s="23"/>
    </row>
    <row r="83" spans="1:5">
      <c r="A83" s="33"/>
      <c r="B83" s="55">
        <v>124323</v>
      </c>
      <c r="C83" s="54" t="s">
        <v>420</v>
      </c>
      <c r="D83" s="72">
        <v>6800</v>
      </c>
      <c r="E83" s="23"/>
    </row>
    <row r="84" spans="1:5">
      <c r="A84" s="33"/>
      <c r="B84" s="55">
        <v>124324</v>
      </c>
      <c r="C84" s="54" t="s">
        <v>419</v>
      </c>
      <c r="D84" s="72">
        <v>6400</v>
      </c>
      <c r="E84" s="23"/>
    </row>
    <row r="85" spans="1:5">
      <c r="A85" s="33"/>
      <c r="B85" s="55">
        <v>124317</v>
      </c>
      <c r="C85" s="54" t="s">
        <v>421</v>
      </c>
      <c r="D85" s="72">
        <v>8800</v>
      </c>
      <c r="E85" s="23"/>
    </row>
    <row r="86" spans="1:5">
      <c r="A86" s="33"/>
      <c r="B86" s="55">
        <v>124318</v>
      </c>
      <c r="C86" s="54" t="s">
        <v>422</v>
      </c>
      <c r="D86" s="72">
        <v>8000</v>
      </c>
      <c r="E86" s="23"/>
    </row>
    <row r="87" spans="1:5">
      <c r="A87" s="33"/>
      <c r="B87" s="55">
        <v>124315</v>
      </c>
      <c r="C87" s="54" t="s">
        <v>423</v>
      </c>
      <c r="D87" s="72">
        <v>18000</v>
      </c>
      <c r="E87" s="23"/>
    </row>
    <row r="88" spans="1:5">
      <c r="A88" s="33"/>
      <c r="B88" s="55">
        <v>124316</v>
      </c>
      <c r="C88" s="54" t="s">
        <v>424</v>
      </c>
      <c r="D88" s="72">
        <v>15000</v>
      </c>
      <c r="E88" s="23"/>
    </row>
    <row r="89" spans="1:5" ht="30">
      <c r="A89" s="33"/>
      <c r="B89" s="55">
        <v>124345</v>
      </c>
      <c r="C89" s="54" t="s">
        <v>405</v>
      </c>
      <c r="D89" s="72">
        <v>2800</v>
      </c>
      <c r="E89" s="23"/>
    </row>
    <row r="90" spans="1:5" ht="30">
      <c r="A90" s="33"/>
      <c r="B90" s="55">
        <v>124344</v>
      </c>
      <c r="C90" s="54" t="s">
        <v>406</v>
      </c>
      <c r="D90" s="72">
        <v>3200</v>
      </c>
      <c r="E90" s="23"/>
    </row>
    <row r="91" spans="1:5" ht="30">
      <c r="A91" s="33"/>
      <c r="B91" s="55">
        <v>124346</v>
      </c>
      <c r="C91" s="54" t="s">
        <v>407</v>
      </c>
      <c r="D91" s="72">
        <v>4800</v>
      </c>
      <c r="E91" s="23"/>
    </row>
    <row r="92" spans="1:5" ht="30">
      <c r="A92" s="33"/>
      <c r="B92" s="55">
        <v>124343</v>
      </c>
      <c r="C92" s="54" t="s">
        <v>408</v>
      </c>
      <c r="D92" s="72">
        <v>4000</v>
      </c>
      <c r="E92" s="23"/>
    </row>
    <row r="93" spans="1:5" ht="30">
      <c r="A93" s="33"/>
      <c r="B93" s="55">
        <v>124341</v>
      </c>
      <c r="C93" s="54" t="s">
        <v>409</v>
      </c>
      <c r="D93" s="72">
        <v>4000</v>
      </c>
      <c r="E93" s="23"/>
    </row>
    <row r="94" spans="1:5" ht="30">
      <c r="A94" s="33"/>
      <c r="B94" s="55">
        <v>124339</v>
      </c>
      <c r="C94" s="54" t="s">
        <v>410</v>
      </c>
      <c r="D94" s="72">
        <v>5200</v>
      </c>
      <c r="E94" s="23"/>
    </row>
    <row r="95" spans="1:5">
      <c r="A95" s="33"/>
      <c r="B95" s="56" t="s">
        <v>474</v>
      </c>
      <c r="C95" s="54"/>
      <c r="D95" s="72"/>
      <c r="E95" s="23"/>
    </row>
    <row r="96" spans="1:5">
      <c r="A96" s="33"/>
      <c r="B96" s="55">
        <v>124348</v>
      </c>
      <c r="C96" s="54" t="s">
        <v>475</v>
      </c>
      <c r="D96" s="72">
        <v>6000</v>
      </c>
      <c r="E96" s="23"/>
    </row>
    <row r="97" spans="1:5">
      <c r="A97" s="33"/>
      <c r="B97" s="55">
        <v>124349</v>
      </c>
      <c r="C97" s="54" t="s">
        <v>476</v>
      </c>
      <c r="D97" s="72">
        <v>5500</v>
      </c>
      <c r="E97" s="23"/>
    </row>
    <row r="98" spans="1:5">
      <c r="A98" s="33"/>
      <c r="B98" s="55">
        <v>124367</v>
      </c>
      <c r="C98" s="54" t="s">
        <v>477</v>
      </c>
      <c r="D98" s="72">
        <v>3000</v>
      </c>
      <c r="E98" s="23"/>
    </row>
    <row r="99" spans="1:5">
      <c r="A99" s="33"/>
      <c r="B99" s="55">
        <v>124359</v>
      </c>
      <c r="C99" s="54" t="s">
        <v>478</v>
      </c>
      <c r="D99" s="72">
        <v>8000</v>
      </c>
      <c r="E99" s="23"/>
    </row>
    <row r="100" spans="1:5">
      <c r="A100" s="33"/>
      <c r="B100" s="55">
        <v>124360</v>
      </c>
      <c r="C100" s="54" t="s">
        <v>479</v>
      </c>
      <c r="D100" s="72">
        <v>7500</v>
      </c>
      <c r="E100" s="23"/>
    </row>
    <row r="101" spans="1:5">
      <c r="A101" s="33"/>
      <c r="B101" s="55">
        <v>124372</v>
      </c>
      <c r="C101" s="54" t="s">
        <v>480</v>
      </c>
      <c r="D101" s="72">
        <v>4000</v>
      </c>
      <c r="E101" s="23"/>
    </row>
    <row r="102" spans="1:5">
      <c r="A102" s="33"/>
      <c r="B102" s="55">
        <v>124361</v>
      </c>
      <c r="C102" s="54" t="s">
        <v>481</v>
      </c>
      <c r="D102" s="72">
        <v>8500</v>
      </c>
      <c r="E102" s="23"/>
    </row>
    <row r="103" spans="1:5">
      <c r="A103" s="33"/>
      <c r="B103" s="55">
        <v>124362</v>
      </c>
      <c r="C103" s="54" t="s">
        <v>482</v>
      </c>
      <c r="D103" s="72">
        <v>8000</v>
      </c>
      <c r="E103" s="23"/>
    </row>
    <row r="104" spans="1:5" ht="30">
      <c r="A104" s="33"/>
      <c r="B104" s="55">
        <v>124373</v>
      </c>
      <c r="C104" s="54" t="s">
        <v>483</v>
      </c>
      <c r="D104" s="72">
        <v>3500</v>
      </c>
      <c r="E104" s="23"/>
    </row>
    <row r="105" spans="1:5">
      <c r="A105" s="33"/>
      <c r="B105" s="55">
        <v>124363</v>
      </c>
      <c r="C105" s="54" t="s">
        <v>484</v>
      </c>
      <c r="D105" s="72">
        <v>13500</v>
      </c>
      <c r="E105" s="23"/>
    </row>
    <row r="106" spans="1:5">
      <c r="A106" s="33"/>
      <c r="B106" s="55">
        <v>124364</v>
      </c>
      <c r="C106" s="54" t="s">
        <v>485</v>
      </c>
      <c r="D106" s="72">
        <v>12500</v>
      </c>
      <c r="E106" s="23"/>
    </row>
    <row r="107" spans="1:5">
      <c r="A107" s="33"/>
      <c r="B107" s="55">
        <v>124374</v>
      </c>
      <c r="C107" s="54" t="s">
        <v>486</v>
      </c>
      <c r="D107" s="72">
        <v>6000</v>
      </c>
      <c r="E107" s="23"/>
    </row>
    <row r="108" spans="1:5">
      <c r="A108" s="33"/>
      <c r="B108" s="55">
        <v>124355</v>
      </c>
      <c r="C108" s="54" t="s">
        <v>487</v>
      </c>
      <c r="D108" s="72">
        <v>11000</v>
      </c>
      <c r="E108" s="23"/>
    </row>
    <row r="109" spans="1:5">
      <c r="A109" s="33"/>
      <c r="B109" s="55">
        <v>124356</v>
      </c>
      <c r="C109" s="54" t="s">
        <v>488</v>
      </c>
      <c r="D109" s="72">
        <v>10000</v>
      </c>
      <c r="E109" s="23"/>
    </row>
    <row r="110" spans="1:5">
      <c r="A110" s="33"/>
      <c r="B110" s="55">
        <v>124376</v>
      </c>
      <c r="C110" s="54" t="s">
        <v>489</v>
      </c>
      <c r="D110" s="72">
        <v>5000</v>
      </c>
      <c r="E110" s="23"/>
    </row>
    <row r="111" spans="1:5">
      <c r="A111" s="33"/>
      <c r="B111" s="55">
        <v>124377</v>
      </c>
      <c r="C111" s="54" t="s">
        <v>490</v>
      </c>
      <c r="D111" s="72">
        <v>20000</v>
      </c>
      <c r="E111" s="23"/>
    </row>
    <row r="112" spans="1:5">
      <c r="A112" s="33"/>
      <c r="B112" s="55">
        <v>124365</v>
      </c>
      <c r="C112" s="54" t="s">
        <v>491</v>
      </c>
      <c r="D112" s="72">
        <v>8000</v>
      </c>
      <c r="E112" s="23"/>
    </row>
    <row r="113" spans="1:8">
      <c r="A113" s="33"/>
      <c r="B113" s="55">
        <v>124366</v>
      </c>
      <c r="C113" s="54" t="s">
        <v>492</v>
      </c>
      <c r="D113" s="72">
        <v>7500</v>
      </c>
      <c r="E113" s="23"/>
    </row>
    <row r="114" spans="1:8" ht="30">
      <c r="A114" s="33"/>
      <c r="B114" s="55">
        <v>124375</v>
      </c>
      <c r="C114" s="54" t="s">
        <v>501</v>
      </c>
      <c r="D114" s="72">
        <v>4000</v>
      </c>
      <c r="E114" s="23"/>
    </row>
    <row r="115" spans="1:8">
      <c r="A115" s="33"/>
      <c r="B115" s="55">
        <v>124351</v>
      </c>
      <c r="C115" s="54" t="s">
        <v>493</v>
      </c>
      <c r="D115" s="72">
        <v>17000</v>
      </c>
      <c r="E115" s="23"/>
    </row>
    <row r="116" spans="1:8">
      <c r="A116" s="33"/>
      <c r="B116" s="55">
        <v>124352</v>
      </c>
      <c r="C116" s="54" t="s">
        <v>494</v>
      </c>
      <c r="D116" s="72">
        <v>15000</v>
      </c>
      <c r="E116" s="23"/>
    </row>
    <row r="117" spans="1:8">
      <c r="A117" s="33"/>
      <c r="B117" s="55">
        <v>124353</v>
      </c>
      <c r="C117" s="54" t="s">
        <v>495</v>
      </c>
      <c r="D117" s="72">
        <v>11000</v>
      </c>
      <c r="E117" s="23"/>
    </row>
    <row r="118" spans="1:8">
      <c r="A118" s="33"/>
      <c r="B118" s="55">
        <v>124354</v>
      </c>
      <c r="C118" s="54" t="s">
        <v>496</v>
      </c>
      <c r="D118" s="72">
        <v>10000</v>
      </c>
      <c r="E118" s="23"/>
    </row>
    <row r="119" spans="1:8">
      <c r="A119" s="33"/>
      <c r="B119" s="55">
        <v>124368</v>
      </c>
      <c r="C119" s="54" t="s">
        <v>497</v>
      </c>
      <c r="D119" s="72">
        <v>6500</v>
      </c>
      <c r="E119" s="23"/>
    </row>
    <row r="120" spans="1:8">
      <c r="A120" s="33"/>
      <c r="B120" s="55">
        <v>124370</v>
      </c>
      <c r="C120" s="54" t="s">
        <v>498</v>
      </c>
      <c r="D120" s="72">
        <v>5000</v>
      </c>
      <c r="E120" s="23"/>
    </row>
    <row r="121" spans="1:8">
      <c r="A121" s="33"/>
      <c r="B121" s="55">
        <v>124369</v>
      </c>
      <c r="C121" s="54" t="s">
        <v>499</v>
      </c>
      <c r="D121" s="72">
        <v>26000</v>
      </c>
      <c r="E121" s="23"/>
    </row>
    <row r="122" spans="1:8">
      <c r="A122" s="33"/>
      <c r="B122" s="55">
        <v>124371</v>
      </c>
      <c r="C122" s="54" t="s">
        <v>500</v>
      </c>
      <c r="D122" s="72">
        <v>20000</v>
      </c>
      <c r="E122" s="23"/>
    </row>
    <row r="123" spans="1:8">
      <c r="A123" s="23"/>
      <c r="B123" s="23"/>
      <c r="C123" s="27"/>
      <c r="D123" s="24"/>
      <c r="E123" s="24"/>
      <c r="F123" s="24"/>
      <c r="G123" s="24"/>
      <c r="H123" s="23"/>
    </row>
    <row r="124" spans="1:8" ht="26.25">
      <c r="A124" s="28" t="s">
        <v>502</v>
      </c>
      <c r="B124" s="23"/>
      <c r="C124" s="23"/>
      <c r="D124" s="24"/>
      <c r="E124" s="24"/>
      <c r="F124" s="24"/>
      <c r="G124" s="24"/>
      <c r="H124" s="23"/>
    </row>
    <row r="125" spans="1:8">
      <c r="A125" s="23"/>
      <c r="B125" s="9" t="s">
        <v>503</v>
      </c>
      <c r="C125" s="23"/>
      <c r="D125" s="24"/>
      <c r="E125" s="24"/>
      <c r="F125" s="24"/>
      <c r="G125" s="24"/>
      <c r="H125" s="23"/>
    </row>
    <row r="126" spans="1:8">
      <c r="A126" s="23"/>
      <c r="B126" s="9" t="s">
        <v>504</v>
      </c>
      <c r="C126" s="23"/>
      <c r="D126" s="24"/>
      <c r="E126" s="24"/>
      <c r="F126" s="24"/>
      <c r="G126" s="24"/>
      <c r="H126" s="23"/>
    </row>
    <row r="127" spans="1:8">
      <c r="A127" s="23"/>
      <c r="B127" s="23"/>
      <c r="C127" s="23"/>
      <c r="D127" s="24"/>
      <c r="E127" s="24"/>
      <c r="F127" s="24"/>
      <c r="G127" s="24"/>
      <c r="H127" s="23"/>
    </row>
    <row r="128" spans="1:8" ht="26.25">
      <c r="A128" s="28" t="s">
        <v>505</v>
      </c>
      <c r="B128" s="23"/>
      <c r="C128" s="9" t="s">
        <v>506</v>
      </c>
      <c r="D128" s="24"/>
      <c r="E128" s="24"/>
      <c r="F128" s="24"/>
      <c r="G128" s="24"/>
      <c r="H128" s="23"/>
    </row>
    <row r="129" spans="1:8">
      <c r="A129" s="23"/>
      <c r="B129" s="23"/>
      <c r="C129" s="23"/>
      <c r="D129" s="24"/>
      <c r="E129" s="24"/>
      <c r="F129" s="24"/>
      <c r="G129" s="24"/>
      <c r="H129" s="23"/>
    </row>
    <row r="130" spans="1:8">
      <c r="A130" s="23"/>
      <c r="B130" s="23"/>
      <c r="C130" s="23"/>
      <c r="D130" s="24"/>
      <c r="E130" s="24"/>
      <c r="F130" s="24"/>
      <c r="G130" s="24"/>
      <c r="H130" s="23"/>
    </row>
    <row r="131" spans="1:8">
      <c r="A131" s="23"/>
      <c r="B131" s="23"/>
      <c r="C131" s="23"/>
      <c r="D131" s="24"/>
      <c r="E131" s="24"/>
      <c r="F131" s="24"/>
      <c r="G131" s="24"/>
      <c r="H131" s="23"/>
    </row>
    <row r="132" spans="1:8">
      <c r="A132" s="23"/>
      <c r="B132" s="23"/>
      <c r="C132" s="23"/>
      <c r="D132" s="24"/>
      <c r="E132" s="24"/>
      <c r="F132" s="24"/>
      <c r="G132" s="24"/>
      <c r="H132" s="23"/>
    </row>
    <row r="133" spans="1:8">
      <c r="A133" s="23"/>
      <c r="B133" s="23"/>
      <c r="C133" s="23"/>
      <c r="D133" s="24"/>
      <c r="E133" s="24"/>
      <c r="F133" s="24"/>
      <c r="G133" s="24"/>
      <c r="H133" s="23"/>
    </row>
    <row r="134" spans="1:8">
      <c r="A134" s="23"/>
      <c r="B134" s="23"/>
      <c r="C134" s="23"/>
      <c r="D134" s="24"/>
      <c r="E134" s="24"/>
      <c r="F134" s="24"/>
      <c r="G134" s="24"/>
      <c r="H134" s="23"/>
    </row>
    <row r="135" spans="1:8">
      <c r="A135" s="23"/>
      <c r="B135" s="23"/>
      <c r="C135" s="23"/>
      <c r="D135" s="24"/>
      <c r="E135" s="24"/>
      <c r="F135" s="24"/>
      <c r="G135" s="24"/>
      <c r="H135" s="23"/>
    </row>
    <row r="136" spans="1:8">
      <c r="A136" s="23"/>
      <c r="B136" s="23"/>
      <c r="C136" s="23"/>
      <c r="D136" s="24"/>
      <c r="E136" s="24"/>
      <c r="F136" s="24"/>
      <c r="G136" s="24"/>
      <c r="H136" s="23"/>
    </row>
    <row r="137" spans="1:8">
      <c r="A137" s="23"/>
      <c r="B137" s="23"/>
      <c r="C137" s="23"/>
      <c r="D137" s="24"/>
      <c r="E137" s="24"/>
      <c r="F137" s="24"/>
      <c r="G137" s="24"/>
      <c r="H137" s="23"/>
    </row>
    <row r="138" spans="1:8">
      <c r="A138" s="23"/>
      <c r="B138" s="23"/>
      <c r="C138" s="23"/>
      <c r="D138" s="24"/>
      <c r="E138" s="24"/>
      <c r="F138" s="24"/>
      <c r="G138" s="24"/>
      <c r="H138" s="23"/>
    </row>
    <row r="139" spans="1:8" hidden="1">
      <c r="B139" s="23"/>
      <c r="C139" s="23"/>
      <c r="D139" s="24"/>
      <c r="E139" s="24"/>
      <c r="F139" s="24"/>
      <c r="G139" s="24"/>
      <c r="H139" s="23"/>
    </row>
    <row r="140" spans="1:8" hidden="1">
      <c r="A140" t="s">
        <v>520</v>
      </c>
      <c r="B140" s="23"/>
      <c r="C140" s="23"/>
      <c r="D140" s="24"/>
      <c r="E140" s="24"/>
      <c r="F140" s="24"/>
      <c r="G140" s="24"/>
      <c r="H140" s="23"/>
    </row>
    <row r="141" spans="1:8" hidden="1">
      <c r="A141" t="s">
        <v>521</v>
      </c>
      <c r="B141" s="23"/>
      <c r="C141" s="23"/>
      <c r="D141" s="24"/>
      <c r="E141" s="24"/>
      <c r="F141" s="24"/>
      <c r="G141" s="24"/>
      <c r="H141" s="23"/>
    </row>
    <row r="142" spans="1:8" hidden="1">
      <c r="A142" t="s">
        <v>522</v>
      </c>
      <c r="B142" s="23"/>
      <c r="C142" s="23"/>
      <c r="D142" s="24"/>
      <c r="E142" s="24"/>
      <c r="F142" s="24"/>
      <c r="G142" s="24"/>
      <c r="H142" s="23"/>
    </row>
    <row r="143" spans="1:8" hidden="1">
      <c r="A143" t="s">
        <v>523</v>
      </c>
      <c r="B143" s="23"/>
      <c r="C143" s="23"/>
      <c r="D143" s="24"/>
      <c r="E143" s="24"/>
      <c r="F143" s="24"/>
      <c r="G143" s="24"/>
      <c r="H143" s="23"/>
    </row>
    <row r="144" spans="1:8" hidden="1">
      <c r="A144" t="s">
        <v>524</v>
      </c>
      <c r="B144" s="23"/>
      <c r="C144" s="23"/>
      <c r="D144" s="24"/>
      <c r="E144" s="24"/>
      <c r="F144" s="24"/>
      <c r="G144" s="24"/>
      <c r="H144" s="23"/>
    </row>
    <row r="145" spans="1:8" hidden="1">
      <c r="A145" t="s">
        <v>539</v>
      </c>
      <c r="B145" s="23"/>
      <c r="C145" s="23"/>
      <c r="D145" s="24"/>
      <c r="E145" s="24"/>
      <c r="F145" s="24"/>
      <c r="G145" s="24"/>
      <c r="H145" s="23"/>
    </row>
    <row r="146" spans="1:8">
      <c r="A146" s="23"/>
      <c r="B146" s="23"/>
      <c r="C146" s="23"/>
      <c r="D146" s="24"/>
      <c r="E146" s="24"/>
      <c r="F146" s="24"/>
      <c r="G146" s="24"/>
      <c r="H146" s="23"/>
    </row>
    <row r="147" spans="1:8">
      <c r="A147" s="23"/>
      <c r="B147" s="23"/>
      <c r="C147" s="23"/>
      <c r="D147" s="24"/>
      <c r="E147" s="24"/>
      <c r="F147" s="24"/>
      <c r="G147" s="24"/>
      <c r="H147" s="23"/>
    </row>
    <row r="148" spans="1:8">
      <c r="A148" s="23"/>
      <c r="B148" s="23"/>
      <c r="C148" s="23"/>
      <c r="D148" s="24"/>
      <c r="E148" s="24"/>
      <c r="F148" s="24"/>
      <c r="G148" s="24"/>
      <c r="H148" s="23"/>
    </row>
    <row r="149" spans="1:8">
      <c r="A149" s="23"/>
      <c r="B149" s="23"/>
      <c r="C149" s="23"/>
      <c r="D149" s="24"/>
      <c r="E149" s="24"/>
      <c r="F149" s="24"/>
      <c r="G149" s="24"/>
      <c r="H149" s="23"/>
    </row>
    <row r="150" spans="1:8">
      <c r="A150" s="23"/>
      <c r="B150" s="23"/>
      <c r="C150" s="23"/>
      <c r="D150" s="24"/>
      <c r="E150" s="24"/>
      <c r="F150" s="24"/>
      <c r="G150" s="24"/>
      <c r="H150" s="23"/>
    </row>
    <row r="151" spans="1:8">
      <c r="A151" s="23"/>
      <c r="B151" s="23"/>
      <c r="C151" s="23"/>
      <c r="D151" s="24"/>
      <c r="E151" s="24"/>
      <c r="F151" s="24"/>
      <c r="G151" s="24"/>
      <c r="H151" s="23"/>
    </row>
    <row r="152" spans="1:8">
      <c r="A152" s="23"/>
      <c r="B152" s="23"/>
      <c r="C152" s="23"/>
      <c r="D152" s="24"/>
      <c r="E152" s="24"/>
      <c r="F152" s="24"/>
      <c r="G152" s="24"/>
      <c r="H152" s="23"/>
    </row>
    <row r="153" spans="1:8">
      <c r="A153" s="23"/>
      <c r="B153" s="23"/>
      <c r="C153" s="23"/>
      <c r="D153" s="24"/>
      <c r="E153" s="24"/>
      <c r="F153" s="24"/>
      <c r="G153" s="24"/>
      <c r="H153" s="23"/>
    </row>
    <row r="154" spans="1:8">
      <c r="A154" s="23"/>
      <c r="B154" s="23"/>
      <c r="C154" s="23"/>
      <c r="D154" s="24"/>
      <c r="E154" s="24"/>
      <c r="F154" s="24"/>
      <c r="G154" s="24"/>
      <c r="H154" s="23"/>
    </row>
    <row r="155" spans="1:8">
      <c r="A155" s="23"/>
      <c r="B155" s="23"/>
      <c r="C155" s="23"/>
      <c r="D155" s="24"/>
      <c r="E155" s="24"/>
      <c r="F155" s="24"/>
      <c r="G155" s="24"/>
      <c r="H155" s="23"/>
    </row>
    <row r="156" spans="1:8">
      <c r="A156" s="23"/>
      <c r="B156" s="23"/>
      <c r="C156" s="23"/>
      <c r="D156" s="24"/>
      <c r="E156" s="24"/>
      <c r="F156" s="24"/>
      <c r="G156" s="24"/>
      <c r="H156" s="23"/>
    </row>
    <row r="157" spans="1:8">
      <c r="A157" s="23"/>
      <c r="B157" s="23"/>
      <c r="C157" s="23"/>
      <c r="D157" s="24"/>
      <c r="E157" s="24"/>
      <c r="F157" s="24"/>
      <c r="G157" s="24"/>
      <c r="H157" s="23"/>
    </row>
    <row r="158" spans="1:8">
      <c r="A158" s="23"/>
      <c r="B158" s="23"/>
      <c r="C158" s="23"/>
      <c r="D158" s="24"/>
      <c r="E158" s="24"/>
      <c r="F158" s="24"/>
      <c r="G158" s="24"/>
      <c r="H158" s="23"/>
    </row>
    <row r="159" spans="1:8">
      <c r="A159" s="23"/>
      <c r="B159" s="23"/>
      <c r="C159" s="23"/>
      <c r="D159" s="24"/>
      <c r="E159" s="24"/>
      <c r="F159" s="24"/>
      <c r="G159" s="24"/>
      <c r="H159" s="23"/>
    </row>
    <row r="160" spans="1:8">
      <c r="A160" s="23"/>
      <c r="B160" s="23"/>
      <c r="C160" s="23"/>
      <c r="D160" s="24"/>
      <c r="E160" s="24"/>
      <c r="F160" s="24"/>
      <c r="G160" s="24"/>
      <c r="H160" s="23"/>
    </row>
    <row r="161" spans="1:8">
      <c r="A161" s="23"/>
      <c r="B161" s="23"/>
      <c r="C161" s="23"/>
      <c r="D161" s="24"/>
      <c r="E161" s="24"/>
      <c r="F161" s="24"/>
      <c r="G161" s="24"/>
      <c r="H161" s="23"/>
    </row>
    <row r="162" spans="1:8">
      <c r="A162" s="23"/>
      <c r="B162" s="23"/>
      <c r="C162" s="23"/>
      <c r="D162" s="24"/>
      <c r="E162" s="24"/>
      <c r="F162" s="24"/>
      <c r="G162" s="24"/>
      <c r="H162" s="23"/>
    </row>
    <row r="163" spans="1:8">
      <c r="A163" s="23"/>
      <c r="B163" s="23"/>
      <c r="C163" s="23"/>
      <c r="D163" s="24"/>
      <c r="E163" s="24"/>
      <c r="F163" s="24"/>
      <c r="G163" s="24"/>
      <c r="H163" s="23"/>
    </row>
    <row r="164" spans="1:8">
      <c r="A164" s="23"/>
      <c r="B164" s="23"/>
      <c r="C164" s="23"/>
      <c r="D164" s="24"/>
      <c r="E164" s="24"/>
      <c r="F164" s="24"/>
      <c r="G164" s="24"/>
      <c r="H164" s="23"/>
    </row>
    <row r="165" spans="1:8">
      <c r="A165" s="23"/>
      <c r="B165" s="23"/>
      <c r="C165" s="23"/>
      <c r="D165" s="24"/>
      <c r="E165" s="24"/>
      <c r="F165" s="24"/>
      <c r="G165" s="24"/>
      <c r="H165" s="23"/>
    </row>
    <row r="166" spans="1:8">
      <c r="A166" s="23"/>
      <c r="B166" s="23"/>
      <c r="C166" s="23"/>
      <c r="D166" s="24"/>
      <c r="E166" s="24"/>
      <c r="F166" s="24"/>
      <c r="G166" s="24"/>
      <c r="H166" s="23"/>
    </row>
    <row r="167" spans="1:8">
      <c r="A167" s="23"/>
      <c r="B167" s="23"/>
      <c r="C167" s="23"/>
      <c r="D167" s="24"/>
      <c r="E167" s="24"/>
      <c r="F167" s="24"/>
      <c r="G167" s="24"/>
      <c r="H167" s="23"/>
    </row>
    <row r="168" spans="1:8">
      <c r="A168" s="23"/>
      <c r="B168" s="23"/>
      <c r="C168" s="23"/>
      <c r="D168" s="24"/>
      <c r="E168" s="24"/>
      <c r="F168" s="24"/>
      <c r="G168" s="24"/>
      <c r="H168" s="23"/>
    </row>
    <row r="169" spans="1:8">
      <c r="A169" s="23"/>
      <c r="B169" s="23"/>
      <c r="C169" s="23"/>
      <c r="D169" s="24"/>
      <c r="E169" s="24"/>
      <c r="F169" s="24"/>
      <c r="G169" s="24"/>
      <c r="H169" s="23"/>
    </row>
    <row r="170" spans="1:8">
      <c r="A170" s="23"/>
      <c r="B170" s="23"/>
      <c r="C170" s="23"/>
      <c r="D170" s="24"/>
      <c r="E170" s="24"/>
      <c r="F170" s="24"/>
      <c r="G170" s="24"/>
      <c r="H170" s="23"/>
    </row>
    <row r="171" spans="1:8">
      <c r="A171" s="23"/>
      <c r="B171" s="23"/>
      <c r="C171" s="23"/>
      <c r="D171" s="24"/>
      <c r="E171" s="24"/>
      <c r="F171" s="24"/>
      <c r="G171" s="24"/>
      <c r="H171" s="23"/>
    </row>
    <row r="172" spans="1:8">
      <c r="A172" s="23"/>
      <c r="B172" s="23"/>
      <c r="C172" s="23"/>
      <c r="D172" s="24"/>
      <c r="E172" s="24"/>
      <c r="F172" s="24"/>
      <c r="G172" s="24"/>
      <c r="H172" s="23"/>
    </row>
    <row r="173" spans="1:8">
      <c r="A173" s="23"/>
      <c r="B173" s="23"/>
      <c r="C173" s="23"/>
      <c r="D173" s="24"/>
      <c r="E173" s="24"/>
      <c r="F173" s="24"/>
      <c r="G173" s="24"/>
      <c r="H173" s="23"/>
    </row>
    <row r="174" spans="1:8">
      <c r="A174" s="23"/>
      <c r="B174" s="23"/>
      <c r="C174" s="23"/>
      <c r="D174" s="24"/>
      <c r="E174" s="24"/>
      <c r="F174" s="24"/>
      <c r="G174" s="24"/>
      <c r="H174" s="23"/>
    </row>
    <row r="175" spans="1:8">
      <c r="A175" s="23"/>
      <c r="B175" s="23"/>
      <c r="C175" s="23"/>
      <c r="D175" s="24"/>
      <c r="E175" s="24"/>
      <c r="F175" s="24"/>
      <c r="G175" s="24"/>
      <c r="H175" s="23"/>
    </row>
    <row r="176" spans="1:8">
      <c r="A176" s="23"/>
      <c r="B176" s="23"/>
      <c r="C176" s="23"/>
      <c r="D176" s="24"/>
      <c r="E176" s="24"/>
      <c r="F176" s="24"/>
      <c r="G176" s="24"/>
      <c r="H176" s="23"/>
    </row>
    <row r="177" spans="1:8">
      <c r="A177" s="23"/>
      <c r="B177" s="23"/>
      <c r="C177" s="23"/>
      <c r="D177" s="24"/>
      <c r="E177" s="24"/>
      <c r="F177" s="24"/>
      <c r="G177" s="24"/>
      <c r="H177" s="23"/>
    </row>
    <row r="178" spans="1:8">
      <c r="A178" s="23"/>
      <c r="B178" s="23"/>
      <c r="C178" s="23"/>
      <c r="D178" s="24"/>
      <c r="E178" s="24"/>
      <c r="F178" s="24"/>
      <c r="G178" s="24"/>
      <c r="H178" s="23"/>
    </row>
    <row r="179" spans="1:8">
      <c r="A179" s="23"/>
      <c r="B179" s="23"/>
      <c r="C179" s="23"/>
      <c r="D179" s="24"/>
      <c r="E179" s="24"/>
      <c r="F179" s="24"/>
      <c r="G179" s="24"/>
      <c r="H179" s="23"/>
    </row>
    <row r="180" spans="1:8">
      <c r="A180" s="23"/>
      <c r="B180" s="23"/>
      <c r="C180" s="23"/>
      <c r="D180" s="24"/>
      <c r="E180" s="24"/>
      <c r="F180" s="24"/>
      <c r="G180" s="24"/>
      <c r="H180" s="23"/>
    </row>
    <row r="181" spans="1:8">
      <c r="A181" s="23"/>
      <c r="B181" s="23"/>
      <c r="C181" s="23"/>
      <c r="D181" s="24"/>
      <c r="E181" s="24"/>
      <c r="F181" s="24"/>
      <c r="G181" s="24"/>
      <c r="H181" s="23"/>
    </row>
    <row r="182" spans="1:8">
      <c r="A182" s="23"/>
      <c r="B182" s="23"/>
      <c r="C182" s="23"/>
      <c r="D182" s="24"/>
      <c r="E182" s="24"/>
      <c r="F182" s="24"/>
      <c r="G182" s="24"/>
      <c r="H182" s="23"/>
    </row>
  </sheetData>
  <sheetProtection sheet="1" objects="1" scenarios="1"/>
  <dataValidations count="1">
    <dataValidation type="list" allowBlank="1" showInputMessage="1" showErrorMessage="1" sqref="A6:A122">
      <formula1>$A$139:$A$145</formula1>
    </dataValidation>
  </dataValidations>
  <hyperlinks>
    <hyperlink ref="D2" r:id="rId1"/>
    <hyperlink ref="D3" r:id="rId2"/>
    <hyperlink ref="D4" r:id="rId3"/>
  </hyperlinks>
  <pageMargins left="0.70866141732283472" right="0.70866141732283472" top="0.74803149606299213" bottom="0.74803149606299213" header="0.31496062992125984" footer="0.31496062992125984"/>
  <pageSetup paperSize="9" scale="54" fitToHeight="0" orientation="landscape" r:id="rId4"/>
  <drawing r:id="rId5"/>
  <tableParts count="1">
    <tablePart r:id="rId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27"/>
  <sheetViews>
    <sheetView showGridLines="0" showRowColHeaders="0" workbookViewId="0">
      <selection activeCell="C1" sqref="C1"/>
    </sheetView>
  </sheetViews>
  <sheetFormatPr defaultRowHeight="18"/>
  <cols>
    <col min="1" max="1" width="14.26953125" customWidth="1"/>
    <col min="2" max="2" width="8.453125" customWidth="1"/>
    <col min="3" max="3" width="57.6328125" customWidth="1"/>
    <col min="4" max="4" width="12.6328125" customWidth="1"/>
    <col min="5" max="5" width="11.08984375" customWidth="1"/>
    <col min="6" max="6" width="16.81640625" customWidth="1"/>
    <col min="7" max="7" width="21.453125" customWidth="1"/>
    <col min="8" max="8" width="11.453125" customWidth="1"/>
  </cols>
  <sheetData>
    <row r="1" spans="1:8" ht="33">
      <c r="C1" s="43" t="s">
        <v>571</v>
      </c>
      <c r="D1" s="41" t="s">
        <v>538</v>
      </c>
    </row>
    <row r="2" spans="1:8">
      <c r="C2" s="52" t="s">
        <v>243</v>
      </c>
      <c r="D2" s="4" t="s">
        <v>245</v>
      </c>
    </row>
    <row r="3" spans="1:8">
      <c r="C3" s="52" t="s">
        <v>241</v>
      </c>
      <c r="D3" s="4" t="s">
        <v>246</v>
      </c>
    </row>
    <row r="4" spans="1:8">
      <c r="C4" s="52" t="s">
        <v>242</v>
      </c>
      <c r="D4" s="4" t="s">
        <v>247</v>
      </c>
    </row>
    <row r="5" spans="1:8">
      <c r="A5" s="51" t="s">
        <v>2</v>
      </c>
      <c r="B5" s="79" t="s">
        <v>0</v>
      </c>
      <c r="C5" s="51" t="s">
        <v>1</v>
      </c>
      <c r="D5" s="79" t="s">
        <v>3</v>
      </c>
      <c r="E5" s="79" t="s">
        <v>88</v>
      </c>
    </row>
    <row r="6" spans="1:8">
      <c r="A6" s="33"/>
      <c r="B6" s="56" t="s">
        <v>579</v>
      </c>
      <c r="C6" s="64"/>
      <c r="D6" s="63"/>
      <c r="E6" s="63"/>
    </row>
    <row r="7" spans="1:8" ht="30.75">
      <c r="A7" s="33"/>
      <c r="B7" s="63">
        <v>135936</v>
      </c>
      <c r="C7" s="64" t="s">
        <v>575</v>
      </c>
      <c r="D7" s="78">
        <v>11000</v>
      </c>
      <c r="E7" s="63"/>
    </row>
    <row r="8" spans="1:8" ht="30.75">
      <c r="A8" s="33"/>
      <c r="B8" s="63">
        <v>135937</v>
      </c>
      <c r="C8" s="64" t="s">
        <v>576</v>
      </c>
      <c r="D8" s="78">
        <v>11000</v>
      </c>
      <c r="E8" s="63"/>
    </row>
    <row r="9" spans="1:8" ht="30.75">
      <c r="A9" s="33"/>
      <c r="B9" s="63">
        <v>135938</v>
      </c>
      <c r="C9" s="64" t="s">
        <v>577</v>
      </c>
      <c r="D9" s="78">
        <v>5000</v>
      </c>
      <c r="E9" s="63"/>
    </row>
    <row r="10" spans="1:8" ht="30.75">
      <c r="A10" s="33"/>
      <c r="B10" s="63">
        <v>135939</v>
      </c>
      <c r="C10" s="64" t="s">
        <v>578</v>
      </c>
      <c r="D10" s="78">
        <v>5000</v>
      </c>
      <c r="E10" s="63"/>
    </row>
    <row r="11" spans="1:8">
      <c r="A11" s="33"/>
      <c r="B11" s="56" t="s">
        <v>572</v>
      </c>
      <c r="C11" s="64"/>
      <c r="D11" s="63"/>
      <c r="E11" s="63"/>
    </row>
    <row r="12" spans="1:8">
      <c r="A12" s="33" t="s">
        <v>521</v>
      </c>
      <c r="B12" s="63">
        <v>134991</v>
      </c>
      <c r="C12" s="64" t="s">
        <v>573</v>
      </c>
      <c r="D12" s="78">
        <v>27000</v>
      </c>
      <c r="E12" s="63"/>
    </row>
    <row r="13" spans="1:8">
      <c r="A13" s="33"/>
      <c r="B13" s="63">
        <v>135905</v>
      </c>
      <c r="C13" s="64" t="s">
        <v>574</v>
      </c>
      <c r="D13" s="78">
        <v>22000</v>
      </c>
      <c r="E13" s="63"/>
    </row>
    <row r="14" spans="1:8">
      <c r="A14" s="63"/>
      <c r="B14" s="63"/>
      <c r="C14" s="64"/>
      <c r="D14" s="63"/>
      <c r="E14" s="63"/>
      <c r="F14" s="63"/>
      <c r="G14" s="63"/>
      <c r="H14" s="63"/>
    </row>
    <row r="15" spans="1:8">
      <c r="A15" s="63"/>
      <c r="B15" s="63"/>
      <c r="C15" s="64"/>
      <c r="D15" s="63"/>
      <c r="E15" s="63"/>
      <c r="F15" s="63"/>
      <c r="G15" s="63"/>
      <c r="H15" s="63"/>
    </row>
    <row r="16" spans="1:8">
      <c r="A16" s="63"/>
      <c r="B16" s="63"/>
      <c r="C16" s="64"/>
      <c r="D16" s="63"/>
      <c r="E16" s="63"/>
      <c r="F16" s="63"/>
      <c r="G16" s="63"/>
      <c r="H16" s="63"/>
    </row>
    <row r="17" spans="1:8">
      <c r="A17" s="63"/>
      <c r="B17" s="63"/>
      <c r="C17" s="64"/>
      <c r="D17" s="63"/>
      <c r="E17" s="63"/>
      <c r="F17" s="63"/>
      <c r="G17" s="63"/>
      <c r="H17" s="63"/>
    </row>
    <row r="20" spans="1:8" hidden="1"/>
    <row r="21" spans="1:8" hidden="1"/>
    <row r="22" spans="1:8" hidden="1">
      <c r="A22" t="s">
        <v>520</v>
      </c>
    </row>
    <row r="23" spans="1:8" hidden="1">
      <c r="A23" t="s">
        <v>521</v>
      </c>
    </row>
    <row r="24" spans="1:8" hidden="1">
      <c r="A24" t="s">
        <v>522</v>
      </c>
    </row>
    <row r="25" spans="1:8" hidden="1">
      <c r="A25" t="s">
        <v>523</v>
      </c>
    </row>
    <row r="26" spans="1:8" hidden="1">
      <c r="A26" t="s">
        <v>524</v>
      </c>
    </row>
    <row r="27" spans="1:8" hidden="1">
      <c r="A27" t="s">
        <v>539</v>
      </c>
    </row>
  </sheetData>
  <sheetProtection sheet="1" objects="1" scenarios="1"/>
  <dataValidations count="1">
    <dataValidation type="list" allowBlank="1" showInputMessage="1" showErrorMessage="1" sqref="A6:A13">
      <formula1>$A$21:$A$27</formula1>
    </dataValidation>
  </dataValidations>
  <hyperlinks>
    <hyperlink ref="D2" r:id="rId1"/>
    <hyperlink ref="D3" r:id="rId2"/>
    <hyperlink ref="D4" r:id="rId3"/>
  </hyperlinks>
  <pageMargins left="0.7" right="0.7" top="0.75" bottom="0.75" header="0.3" footer="0.3"/>
  <pageSetup paperSize="9" orientation="portrait" r:id="rId4"/>
  <drawing r:id="rId5"/>
  <tableParts count="1">
    <tablePart r:id="rId6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E87"/>
  <sheetViews>
    <sheetView showGridLines="0" showRowColHeaders="0" workbookViewId="0">
      <pane ySplit="5" topLeftCell="A6" activePane="bottomLeft" state="frozen"/>
      <selection pane="bottomLeft" activeCell="C1" sqref="C1"/>
    </sheetView>
  </sheetViews>
  <sheetFormatPr defaultRowHeight="18"/>
  <cols>
    <col min="1" max="1" width="14.26953125" customWidth="1"/>
    <col min="2" max="2" width="8.453125" customWidth="1"/>
    <col min="3" max="3" width="57.6328125" customWidth="1"/>
    <col min="4" max="4" width="12.6328125" customWidth="1"/>
    <col min="5" max="5" width="11.08984375" customWidth="1"/>
    <col min="6" max="6" width="16.81640625" customWidth="1"/>
    <col min="7" max="7" width="21.453125" customWidth="1"/>
    <col min="8" max="8" width="11.453125" bestFit="1" customWidth="1"/>
  </cols>
  <sheetData>
    <row r="1" spans="1:5" ht="33">
      <c r="C1" s="41" t="s">
        <v>335</v>
      </c>
      <c r="D1" s="41" t="s">
        <v>538</v>
      </c>
    </row>
    <row r="2" spans="1:5">
      <c r="C2" s="52" t="s">
        <v>243</v>
      </c>
      <c r="D2" s="4" t="s">
        <v>245</v>
      </c>
    </row>
    <row r="3" spans="1:5">
      <c r="C3" s="52" t="s">
        <v>241</v>
      </c>
      <c r="D3" s="4" t="s">
        <v>371</v>
      </c>
    </row>
    <row r="4" spans="1:5">
      <c r="C4" s="52" t="s">
        <v>242</v>
      </c>
      <c r="D4" s="4" t="s">
        <v>247</v>
      </c>
    </row>
    <row r="5" spans="1:5">
      <c r="A5" s="51" t="s">
        <v>2</v>
      </c>
      <c r="B5" s="79" t="s">
        <v>0</v>
      </c>
      <c r="C5" s="51" t="s">
        <v>1</v>
      </c>
      <c r="D5" s="79" t="s">
        <v>3</v>
      </c>
      <c r="E5" s="79" t="s">
        <v>88</v>
      </c>
    </row>
    <row r="6" spans="1:5">
      <c r="A6" s="33"/>
      <c r="B6" s="57" t="s">
        <v>336</v>
      </c>
      <c r="C6" s="49"/>
      <c r="D6" s="73"/>
      <c r="E6" s="20"/>
    </row>
    <row r="7" spans="1:5" ht="30">
      <c r="A7" s="33"/>
      <c r="B7" s="48">
        <v>124684</v>
      </c>
      <c r="C7" s="49" t="s">
        <v>309</v>
      </c>
      <c r="D7" s="73">
        <v>2500</v>
      </c>
      <c r="E7" s="12"/>
    </row>
    <row r="8" spans="1:5" ht="30">
      <c r="A8" s="33"/>
      <c r="B8" s="48">
        <v>124685</v>
      </c>
      <c r="C8" s="49" t="s">
        <v>310</v>
      </c>
      <c r="D8" s="73">
        <v>4700</v>
      </c>
      <c r="E8" s="12"/>
    </row>
    <row r="9" spans="1:5" ht="30">
      <c r="A9" s="33"/>
      <c r="B9" s="48">
        <v>124686</v>
      </c>
      <c r="C9" s="49" t="s">
        <v>311</v>
      </c>
      <c r="D9" s="73">
        <v>4900</v>
      </c>
      <c r="E9" s="12"/>
    </row>
    <row r="10" spans="1:5" ht="30">
      <c r="A10" s="33"/>
      <c r="B10" s="48">
        <v>124687</v>
      </c>
      <c r="C10" s="49" t="s">
        <v>312</v>
      </c>
      <c r="D10" s="73">
        <v>10500</v>
      </c>
      <c r="E10" s="12"/>
    </row>
    <row r="11" spans="1:5" ht="30">
      <c r="A11" s="33"/>
      <c r="B11" s="48">
        <v>124689</v>
      </c>
      <c r="C11" s="49" t="s">
        <v>313</v>
      </c>
      <c r="D11" s="73">
        <v>4480</v>
      </c>
      <c r="E11" s="12"/>
    </row>
    <row r="12" spans="1:5" ht="30">
      <c r="A12" s="33"/>
      <c r="B12" s="48">
        <v>124690</v>
      </c>
      <c r="C12" s="49" t="s">
        <v>314</v>
      </c>
      <c r="D12" s="73">
        <v>700</v>
      </c>
      <c r="E12" s="12"/>
    </row>
    <row r="13" spans="1:5" ht="30">
      <c r="A13" s="33"/>
      <c r="B13" s="48">
        <v>124691</v>
      </c>
      <c r="C13" s="49" t="s">
        <v>315</v>
      </c>
      <c r="D13" s="73">
        <v>19500</v>
      </c>
      <c r="E13" s="12"/>
    </row>
    <row r="14" spans="1:5" ht="30">
      <c r="A14" s="33"/>
      <c r="B14" s="48">
        <v>124692</v>
      </c>
      <c r="C14" s="49" t="s">
        <v>316</v>
      </c>
      <c r="D14" s="73">
        <v>3500</v>
      </c>
      <c r="E14" s="12"/>
    </row>
    <row r="15" spans="1:5" ht="30">
      <c r="A15" s="33"/>
      <c r="B15" s="48">
        <v>124693</v>
      </c>
      <c r="C15" s="49" t="s">
        <v>317</v>
      </c>
      <c r="D15" s="73">
        <v>6300</v>
      </c>
      <c r="E15" s="12"/>
    </row>
    <row r="16" spans="1:5" ht="45">
      <c r="A16" s="33"/>
      <c r="B16" s="48">
        <v>124694</v>
      </c>
      <c r="C16" s="49" t="s">
        <v>318</v>
      </c>
      <c r="D16" s="73">
        <v>27500</v>
      </c>
      <c r="E16" s="12"/>
    </row>
    <row r="17" spans="1:5" ht="30">
      <c r="A17" s="33"/>
      <c r="B17" s="48">
        <v>124695</v>
      </c>
      <c r="C17" s="49" t="s">
        <v>319</v>
      </c>
      <c r="D17" s="73">
        <v>7450</v>
      </c>
      <c r="E17" s="12"/>
    </row>
    <row r="18" spans="1:5" ht="45">
      <c r="A18" s="33"/>
      <c r="B18" s="48">
        <v>124696</v>
      </c>
      <c r="C18" s="49" t="s">
        <v>320</v>
      </c>
      <c r="D18" s="73">
        <v>6200</v>
      </c>
      <c r="E18" s="12"/>
    </row>
    <row r="19" spans="1:5" ht="45">
      <c r="A19" s="33"/>
      <c r="B19" s="48">
        <v>124697</v>
      </c>
      <c r="C19" s="49" t="s">
        <v>321</v>
      </c>
      <c r="D19" s="73">
        <v>32800</v>
      </c>
      <c r="E19" s="12"/>
    </row>
    <row r="20" spans="1:5" ht="45">
      <c r="A20" s="33"/>
      <c r="B20" s="48">
        <v>124698</v>
      </c>
      <c r="C20" s="49" t="s">
        <v>322</v>
      </c>
      <c r="D20" s="73">
        <v>31000</v>
      </c>
      <c r="E20" s="12"/>
    </row>
    <row r="21" spans="1:5" ht="45">
      <c r="A21" s="33"/>
      <c r="B21" s="48">
        <v>124699</v>
      </c>
      <c r="C21" s="49" t="s">
        <v>323</v>
      </c>
      <c r="D21" s="73">
        <v>6350</v>
      </c>
      <c r="E21" s="12"/>
    </row>
    <row r="22" spans="1:5" ht="45">
      <c r="A22" s="33"/>
      <c r="B22" s="48">
        <v>124700</v>
      </c>
      <c r="C22" s="49" t="s">
        <v>324</v>
      </c>
      <c r="D22" s="73">
        <v>31500</v>
      </c>
      <c r="E22" s="12"/>
    </row>
    <row r="23" spans="1:5" ht="30">
      <c r="A23" s="33"/>
      <c r="B23" s="48">
        <v>124702</v>
      </c>
      <c r="C23" s="49" t="s">
        <v>314</v>
      </c>
      <c r="D23" s="73">
        <v>700</v>
      </c>
      <c r="E23" s="12"/>
    </row>
    <row r="24" spans="1:5" ht="30">
      <c r="A24" s="33"/>
      <c r="B24" s="48">
        <v>133651</v>
      </c>
      <c r="C24" s="49" t="s">
        <v>370</v>
      </c>
      <c r="D24" s="73">
        <v>6500</v>
      </c>
      <c r="E24" s="12"/>
    </row>
    <row r="25" spans="1:5">
      <c r="A25" s="33"/>
      <c r="B25" s="57" t="s">
        <v>337</v>
      </c>
      <c r="C25" s="49"/>
      <c r="D25" s="73"/>
      <c r="E25" s="12"/>
    </row>
    <row r="26" spans="1:5" ht="30">
      <c r="A26" s="33"/>
      <c r="B26" s="48">
        <v>124701</v>
      </c>
      <c r="C26" s="49" t="s">
        <v>325</v>
      </c>
      <c r="D26" s="73">
        <v>97900</v>
      </c>
      <c r="E26" s="12"/>
    </row>
    <row r="27" spans="1:5">
      <c r="A27" s="33"/>
      <c r="B27" s="57" t="s">
        <v>338</v>
      </c>
      <c r="C27" s="49"/>
      <c r="D27" s="73"/>
      <c r="E27" s="12"/>
    </row>
    <row r="28" spans="1:5" ht="60">
      <c r="A28" s="33"/>
      <c r="B28" s="48">
        <v>124703</v>
      </c>
      <c r="C28" s="49" t="s">
        <v>326</v>
      </c>
      <c r="D28" s="73">
        <v>36000</v>
      </c>
      <c r="E28" s="12"/>
    </row>
    <row r="29" spans="1:5" ht="60">
      <c r="A29" s="33"/>
      <c r="B29" s="48">
        <v>124704</v>
      </c>
      <c r="C29" s="49" t="s">
        <v>327</v>
      </c>
      <c r="D29" s="73">
        <v>126000</v>
      </c>
      <c r="E29" s="12"/>
    </row>
    <row r="30" spans="1:5">
      <c r="A30" s="33"/>
      <c r="B30" s="57" t="s">
        <v>339</v>
      </c>
      <c r="C30" s="49"/>
      <c r="D30" s="73"/>
      <c r="E30" s="12"/>
    </row>
    <row r="31" spans="1:5">
      <c r="A31" s="33"/>
      <c r="B31" s="48">
        <v>124705</v>
      </c>
      <c r="C31" s="49" t="s">
        <v>328</v>
      </c>
      <c r="D31" s="73">
        <v>3920</v>
      </c>
      <c r="E31" s="12"/>
    </row>
    <row r="32" spans="1:5" ht="30">
      <c r="A32" s="33"/>
      <c r="B32" s="48">
        <v>124706</v>
      </c>
      <c r="C32" s="49" t="s">
        <v>329</v>
      </c>
      <c r="D32" s="73">
        <v>17690</v>
      </c>
      <c r="E32" s="12"/>
    </row>
    <row r="33" spans="1:5">
      <c r="A33" s="33"/>
      <c r="B33" s="57" t="s">
        <v>340</v>
      </c>
      <c r="C33" s="49"/>
      <c r="D33" s="73"/>
      <c r="E33" s="12"/>
    </row>
    <row r="34" spans="1:5" ht="60">
      <c r="A34" s="33"/>
      <c r="B34" s="48">
        <v>124707</v>
      </c>
      <c r="C34" s="49" t="s">
        <v>330</v>
      </c>
      <c r="D34" s="73">
        <v>12675</v>
      </c>
      <c r="E34" s="12"/>
    </row>
    <row r="35" spans="1:5">
      <c r="A35" s="33"/>
      <c r="B35" s="57" t="s">
        <v>341</v>
      </c>
      <c r="C35" s="49"/>
      <c r="D35" s="73"/>
      <c r="E35" s="12"/>
    </row>
    <row r="36" spans="1:5" ht="60">
      <c r="A36" s="33"/>
      <c r="B36" s="48">
        <v>124708</v>
      </c>
      <c r="C36" s="49" t="s">
        <v>331</v>
      </c>
      <c r="D36" s="73">
        <v>24300</v>
      </c>
      <c r="E36" s="12"/>
    </row>
    <row r="37" spans="1:5">
      <c r="A37" s="33"/>
      <c r="B37" s="57" t="s">
        <v>342</v>
      </c>
      <c r="C37" s="49"/>
      <c r="D37" s="73"/>
      <c r="E37" s="12"/>
    </row>
    <row r="38" spans="1:5" ht="90">
      <c r="A38" s="33"/>
      <c r="B38" s="48">
        <v>124709</v>
      </c>
      <c r="C38" s="49" t="s">
        <v>332</v>
      </c>
      <c r="D38" s="73">
        <v>16750</v>
      </c>
      <c r="E38" s="12"/>
    </row>
    <row r="39" spans="1:5" ht="75">
      <c r="A39" s="33"/>
      <c r="B39" s="48">
        <v>124710</v>
      </c>
      <c r="C39" s="49" t="s">
        <v>333</v>
      </c>
      <c r="D39" s="73">
        <v>8050</v>
      </c>
      <c r="E39" s="12"/>
    </row>
    <row r="40" spans="1:5" ht="75">
      <c r="A40" s="33"/>
      <c r="B40" s="48">
        <v>124711</v>
      </c>
      <c r="C40" s="49" t="s">
        <v>334</v>
      </c>
      <c r="D40" s="73">
        <v>11250</v>
      </c>
      <c r="E40" s="12"/>
    </row>
    <row r="41" spans="1:5">
      <c r="A41" s="33"/>
      <c r="B41" s="57" t="s">
        <v>343</v>
      </c>
      <c r="C41" s="49"/>
      <c r="D41" s="73"/>
      <c r="E41" s="12"/>
    </row>
    <row r="42" spans="1:5" ht="45">
      <c r="A42" s="33"/>
      <c r="B42" s="48">
        <v>133652</v>
      </c>
      <c r="C42" s="49" t="s">
        <v>344</v>
      </c>
      <c r="D42" s="73">
        <v>36549</v>
      </c>
      <c r="E42" s="12"/>
    </row>
    <row r="43" spans="1:5" ht="45">
      <c r="A43" s="33"/>
      <c r="B43" s="48">
        <v>133653</v>
      </c>
      <c r="C43" s="49" t="s">
        <v>345</v>
      </c>
      <c r="D43" s="73">
        <v>46549</v>
      </c>
      <c r="E43" s="12"/>
    </row>
    <row r="44" spans="1:5" ht="45">
      <c r="A44" s="33"/>
      <c r="B44" s="48">
        <v>133654</v>
      </c>
      <c r="C44" s="49" t="s">
        <v>346</v>
      </c>
      <c r="D44" s="73">
        <v>60000</v>
      </c>
      <c r="E44" s="12"/>
    </row>
    <row r="45" spans="1:5" ht="45">
      <c r="A45" s="33"/>
      <c r="B45" s="48">
        <v>133655</v>
      </c>
      <c r="C45" s="49" t="s">
        <v>347</v>
      </c>
      <c r="D45" s="73">
        <v>160000</v>
      </c>
      <c r="E45" s="12"/>
    </row>
    <row r="46" spans="1:5">
      <c r="A46" s="33"/>
      <c r="B46" s="57" t="s">
        <v>348</v>
      </c>
      <c r="C46" s="49"/>
      <c r="D46" s="73"/>
      <c r="E46" s="12"/>
    </row>
    <row r="47" spans="1:5" ht="45">
      <c r="A47" s="33"/>
      <c r="B47" s="48">
        <v>133656</v>
      </c>
      <c r="C47" s="49" t="s">
        <v>349</v>
      </c>
      <c r="D47" s="73">
        <v>5180</v>
      </c>
      <c r="E47" s="12"/>
    </row>
    <row r="48" spans="1:5" ht="45">
      <c r="A48" s="33"/>
      <c r="B48" s="48">
        <v>133657</v>
      </c>
      <c r="C48" s="49" t="s">
        <v>350</v>
      </c>
      <c r="D48" s="73">
        <v>13650</v>
      </c>
      <c r="E48" s="12"/>
    </row>
    <row r="49" spans="1:5" ht="45">
      <c r="A49" s="33"/>
      <c r="B49" s="48">
        <v>133658</v>
      </c>
      <c r="C49" s="49" t="s">
        <v>351</v>
      </c>
      <c r="D49" s="73">
        <v>20000</v>
      </c>
      <c r="E49" s="12"/>
    </row>
    <row r="50" spans="1:5" ht="45">
      <c r="A50" s="33"/>
      <c r="B50" s="48">
        <v>133659</v>
      </c>
      <c r="C50" s="49" t="s">
        <v>352</v>
      </c>
      <c r="D50" s="73">
        <v>26500</v>
      </c>
      <c r="E50" s="12"/>
    </row>
    <row r="51" spans="1:5">
      <c r="A51" s="33"/>
      <c r="B51" s="57" t="s">
        <v>353</v>
      </c>
      <c r="C51" s="49"/>
      <c r="D51" s="73"/>
      <c r="E51" s="12"/>
    </row>
    <row r="52" spans="1:5">
      <c r="A52" s="33"/>
      <c r="B52" s="48">
        <v>133660</v>
      </c>
      <c r="C52" s="49" t="s">
        <v>354</v>
      </c>
      <c r="D52" s="73">
        <v>46050</v>
      </c>
      <c r="E52" s="12"/>
    </row>
    <row r="53" spans="1:5">
      <c r="A53" s="34"/>
      <c r="B53" s="58">
        <v>133661</v>
      </c>
      <c r="C53" s="59" t="s">
        <v>355</v>
      </c>
      <c r="D53" s="74">
        <v>338500</v>
      </c>
      <c r="E53" s="21"/>
    </row>
    <row r="54" spans="1:5">
      <c r="A54" s="34"/>
      <c r="B54" s="58">
        <v>133662</v>
      </c>
      <c r="C54" s="59" t="s">
        <v>356</v>
      </c>
      <c r="D54" s="74">
        <v>543600</v>
      </c>
      <c r="E54" s="21"/>
    </row>
    <row r="55" spans="1:5" ht="30">
      <c r="A55" s="34"/>
      <c r="B55" s="58">
        <v>133663</v>
      </c>
      <c r="C55" s="59" t="s">
        <v>357</v>
      </c>
      <c r="D55" s="74">
        <v>16050</v>
      </c>
      <c r="E55" s="21"/>
    </row>
    <row r="56" spans="1:5" ht="30">
      <c r="A56" s="34"/>
      <c r="B56" s="58">
        <v>133664</v>
      </c>
      <c r="C56" s="59" t="s">
        <v>358</v>
      </c>
      <c r="D56" s="74">
        <v>118647</v>
      </c>
      <c r="E56" s="21"/>
    </row>
    <row r="57" spans="1:5" ht="30">
      <c r="A57" s="34"/>
      <c r="B57" s="58">
        <v>133665</v>
      </c>
      <c r="C57" s="59" t="s">
        <v>359</v>
      </c>
      <c r="D57" s="74">
        <v>139647</v>
      </c>
      <c r="E57" s="21"/>
    </row>
    <row r="58" spans="1:5" ht="30">
      <c r="A58" s="34"/>
      <c r="B58" s="58">
        <v>133666</v>
      </c>
      <c r="C58" s="59" t="s">
        <v>360</v>
      </c>
      <c r="D58" s="74">
        <v>31500</v>
      </c>
      <c r="E58" s="21"/>
    </row>
    <row r="59" spans="1:5" ht="30">
      <c r="A59" s="34"/>
      <c r="B59" s="58">
        <v>133667</v>
      </c>
      <c r="C59" s="59" t="s">
        <v>361</v>
      </c>
      <c r="D59" s="74">
        <v>136335</v>
      </c>
      <c r="E59" s="21"/>
    </row>
    <row r="60" spans="1:5" ht="30">
      <c r="A60" s="34"/>
      <c r="B60" s="58">
        <v>133668</v>
      </c>
      <c r="C60" s="59" t="s">
        <v>362</v>
      </c>
      <c r="D60" s="74">
        <v>232335</v>
      </c>
      <c r="E60" s="21"/>
    </row>
    <row r="61" spans="1:5" ht="30">
      <c r="A61" s="34"/>
      <c r="B61" s="58">
        <v>133669</v>
      </c>
      <c r="C61" s="59" t="s">
        <v>363</v>
      </c>
      <c r="D61" s="74">
        <v>367335</v>
      </c>
      <c r="E61" s="21"/>
    </row>
    <row r="62" spans="1:5">
      <c r="A62" s="33"/>
      <c r="B62" s="57" t="s">
        <v>364</v>
      </c>
      <c r="C62" s="49"/>
      <c r="D62" s="73"/>
      <c r="E62" s="12"/>
    </row>
    <row r="63" spans="1:5">
      <c r="A63" s="33"/>
      <c r="B63" s="48">
        <v>133670</v>
      </c>
      <c r="C63" s="49" t="s">
        <v>365</v>
      </c>
      <c r="D63" s="73">
        <v>48000</v>
      </c>
      <c r="E63" s="12"/>
    </row>
    <row r="64" spans="1:5">
      <c r="A64" s="33"/>
      <c r="B64" s="48">
        <v>133671</v>
      </c>
      <c r="C64" s="49" t="s">
        <v>366</v>
      </c>
      <c r="D64" s="73">
        <v>11300</v>
      </c>
      <c r="E64" s="12"/>
    </row>
    <row r="65" spans="1:5">
      <c r="A65" s="33"/>
      <c r="B65" s="57" t="s">
        <v>367</v>
      </c>
      <c r="C65" s="49"/>
      <c r="D65" s="73"/>
      <c r="E65" s="12"/>
    </row>
    <row r="66" spans="1:5" ht="30">
      <c r="A66" s="33"/>
      <c r="B66" s="48">
        <v>133672</v>
      </c>
      <c r="C66" s="49" t="s">
        <v>368</v>
      </c>
      <c r="D66" s="73">
        <v>19900</v>
      </c>
      <c r="E66" s="12"/>
    </row>
    <row r="67" spans="1:5" ht="30">
      <c r="A67" s="33"/>
      <c r="B67" s="48">
        <v>133673</v>
      </c>
      <c r="C67" s="49" t="s">
        <v>369</v>
      </c>
      <c r="D67" s="73">
        <v>9500</v>
      </c>
      <c r="E67" s="12"/>
    </row>
    <row r="68" spans="1:5">
      <c r="A68" s="33"/>
      <c r="B68" s="56" t="s">
        <v>567</v>
      </c>
      <c r="C68" s="54"/>
      <c r="D68" s="72"/>
      <c r="E68" s="23"/>
    </row>
    <row r="69" spans="1:5">
      <c r="A69" s="33"/>
      <c r="B69" s="62">
        <v>135375</v>
      </c>
      <c r="C69" s="54" t="s">
        <v>568</v>
      </c>
      <c r="D69" s="72">
        <v>6700</v>
      </c>
      <c r="E69" s="23"/>
    </row>
    <row r="70" spans="1:5" ht="45">
      <c r="A70" s="33"/>
      <c r="B70" s="62">
        <v>135376</v>
      </c>
      <c r="C70" s="54" t="s">
        <v>569</v>
      </c>
      <c r="D70" s="72">
        <v>6700</v>
      </c>
      <c r="E70" s="23"/>
    </row>
    <row r="71" spans="1:5" ht="30">
      <c r="A71" s="33"/>
      <c r="B71" s="62">
        <v>135377</v>
      </c>
      <c r="C71" s="54" t="s">
        <v>570</v>
      </c>
      <c r="D71" s="72">
        <v>18500</v>
      </c>
      <c r="E71" s="23"/>
    </row>
    <row r="81" spans="1:1" hidden="1"/>
    <row r="82" spans="1:1" hidden="1">
      <c r="A82" t="s">
        <v>520</v>
      </c>
    </row>
    <row r="83" spans="1:1" hidden="1">
      <c r="A83" t="s">
        <v>521</v>
      </c>
    </row>
    <row r="84" spans="1:1" hidden="1">
      <c r="A84" t="s">
        <v>522</v>
      </c>
    </row>
    <row r="85" spans="1:1" hidden="1">
      <c r="A85" t="s">
        <v>523</v>
      </c>
    </row>
    <row r="86" spans="1:1" hidden="1">
      <c r="A86" t="s">
        <v>524</v>
      </c>
    </row>
    <row r="87" spans="1:1" hidden="1">
      <c r="A87" t="s">
        <v>539</v>
      </c>
    </row>
  </sheetData>
  <sheetProtection sheet="1" objects="1" scenarios="1"/>
  <dataValidations count="1">
    <dataValidation type="list" allowBlank="1" showInputMessage="1" showErrorMessage="1" sqref="A6:A71">
      <formula1>$A$81:$A$87</formula1>
    </dataValidation>
  </dataValidations>
  <hyperlinks>
    <hyperlink ref="D2" r:id="rId1"/>
    <hyperlink ref="D3" r:id="rId2"/>
    <hyperlink ref="D4" r:id="rId3"/>
  </hyperlinks>
  <pageMargins left="0.70866141732283472" right="0.70866141732283472" top="0.74803149606299213" bottom="0.74803149606299213" header="0.31496062992125984" footer="0.31496062992125984"/>
  <pageSetup paperSize="9" scale="54" fitToHeight="0" orientation="landscape" r:id="rId4"/>
  <drawing r:id="rId5"/>
  <legacyDrawing r:id="rId6"/>
  <tableParts count="1">
    <tablePart r:id="rId7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90"/>
  <sheetViews>
    <sheetView showGridLines="0" showRowColHeaders="0" workbookViewId="0">
      <pane ySplit="5" topLeftCell="A6" activePane="bottomLeft" state="frozen"/>
      <selection pane="bottomLeft" activeCell="C1" sqref="C1"/>
    </sheetView>
  </sheetViews>
  <sheetFormatPr defaultRowHeight="18"/>
  <cols>
    <col min="1" max="1" width="14.26953125" customWidth="1"/>
    <col min="2" max="2" width="8.453125" customWidth="1"/>
    <col min="3" max="3" width="57.6328125" customWidth="1"/>
    <col min="4" max="4" width="12.6328125" customWidth="1"/>
    <col min="5" max="5" width="11.08984375" customWidth="1"/>
    <col min="6" max="6" width="16.81640625" customWidth="1"/>
    <col min="7" max="7" width="21.453125" customWidth="1"/>
    <col min="8" max="8" width="11.453125" bestFit="1" customWidth="1"/>
  </cols>
  <sheetData>
    <row r="1" spans="1:5" ht="33">
      <c r="C1" s="41" t="s">
        <v>248</v>
      </c>
      <c r="D1" s="41" t="s">
        <v>538</v>
      </c>
    </row>
    <row r="2" spans="1:5">
      <c r="C2" s="52" t="s">
        <v>243</v>
      </c>
      <c r="D2" s="4" t="s">
        <v>245</v>
      </c>
    </row>
    <row r="3" spans="1:5">
      <c r="C3" s="52" t="s">
        <v>241</v>
      </c>
      <c r="D3" s="4" t="s">
        <v>371</v>
      </c>
    </row>
    <row r="4" spans="1:5">
      <c r="C4" s="52" t="s">
        <v>242</v>
      </c>
      <c r="D4" s="4" t="s">
        <v>247</v>
      </c>
    </row>
    <row r="5" spans="1:5">
      <c r="A5" s="51" t="s">
        <v>2</v>
      </c>
      <c r="B5" s="79" t="s">
        <v>0</v>
      </c>
      <c r="C5" s="51" t="s">
        <v>1</v>
      </c>
      <c r="D5" s="76" t="s">
        <v>3</v>
      </c>
      <c r="E5" s="79" t="s">
        <v>88</v>
      </c>
    </row>
    <row r="6" spans="1:5">
      <c r="A6" s="8"/>
      <c r="B6" s="50" t="s">
        <v>249</v>
      </c>
      <c r="C6" s="60"/>
      <c r="D6" s="72"/>
      <c r="E6" s="12"/>
    </row>
    <row r="7" spans="1:5" ht="45">
      <c r="A7" s="8"/>
      <c r="B7" s="55">
        <v>133756</v>
      </c>
      <c r="C7" s="54" t="s">
        <v>529</v>
      </c>
      <c r="D7" s="45">
        <v>2449</v>
      </c>
      <c r="E7" s="12"/>
    </row>
    <row r="8" spans="1:5" ht="60">
      <c r="A8" s="8"/>
      <c r="B8" s="55">
        <v>133757</v>
      </c>
      <c r="C8" s="54" t="s">
        <v>530</v>
      </c>
      <c r="D8" s="45">
        <v>5549</v>
      </c>
      <c r="E8" s="12"/>
    </row>
    <row r="9" spans="1:5" ht="75">
      <c r="A9" s="8"/>
      <c r="B9" s="55">
        <v>133761</v>
      </c>
      <c r="C9" s="54" t="s">
        <v>536</v>
      </c>
      <c r="D9" s="47">
        <v>7049</v>
      </c>
      <c r="E9" s="12"/>
    </row>
    <row r="10" spans="1:5" ht="60">
      <c r="A10" s="8"/>
      <c r="B10" s="55">
        <v>135354</v>
      </c>
      <c r="C10" s="54" t="s">
        <v>545</v>
      </c>
      <c r="D10" s="45">
        <v>2449</v>
      </c>
      <c r="E10" s="12"/>
    </row>
    <row r="11" spans="1:5" ht="75">
      <c r="A11" s="8"/>
      <c r="B11" s="55">
        <v>135355</v>
      </c>
      <c r="C11" s="54" t="s">
        <v>546</v>
      </c>
      <c r="D11" s="45">
        <v>5549</v>
      </c>
      <c r="E11" s="12"/>
    </row>
    <row r="12" spans="1:5" ht="105">
      <c r="A12" s="8"/>
      <c r="B12" s="55">
        <v>135356</v>
      </c>
      <c r="C12" s="54" t="s">
        <v>547</v>
      </c>
      <c r="D12" s="47">
        <v>7049</v>
      </c>
      <c r="E12" s="12"/>
    </row>
    <row r="13" spans="1:5" ht="60">
      <c r="A13" s="8"/>
      <c r="B13" s="55">
        <v>135357</v>
      </c>
      <c r="C13" s="54" t="s">
        <v>548</v>
      </c>
      <c r="D13" s="45">
        <v>2449</v>
      </c>
      <c r="E13" s="12"/>
    </row>
    <row r="14" spans="1:5" ht="75">
      <c r="A14" s="8"/>
      <c r="B14" s="55">
        <v>135359</v>
      </c>
      <c r="C14" s="54" t="s">
        <v>549</v>
      </c>
      <c r="D14" s="45">
        <v>5549</v>
      </c>
      <c r="E14" s="12"/>
    </row>
    <row r="15" spans="1:5" ht="90">
      <c r="A15" s="8"/>
      <c r="B15" s="55">
        <v>135358</v>
      </c>
      <c r="C15" s="54" t="s">
        <v>550</v>
      </c>
      <c r="D15" s="47">
        <v>7049</v>
      </c>
      <c r="E15" s="12"/>
    </row>
    <row r="16" spans="1:5" ht="60">
      <c r="A16" s="8"/>
      <c r="B16" s="55">
        <v>135360</v>
      </c>
      <c r="C16" s="54" t="s">
        <v>551</v>
      </c>
      <c r="D16" s="45">
        <v>2449</v>
      </c>
      <c r="E16" s="12"/>
    </row>
    <row r="17" spans="1:5" ht="75">
      <c r="A17" s="8"/>
      <c r="B17" s="55">
        <v>135361</v>
      </c>
      <c r="C17" s="54" t="s">
        <v>552</v>
      </c>
      <c r="D17" s="45">
        <v>5549</v>
      </c>
      <c r="E17" s="12"/>
    </row>
    <row r="18" spans="1:5" ht="105">
      <c r="A18" s="8"/>
      <c r="B18" s="55">
        <v>135362</v>
      </c>
      <c r="C18" s="54" t="s">
        <v>553</v>
      </c>
      <c r="D18" s="47">
        <v>7049</v>
      </c>
      <c r="E18" s="12"/>
    </row>
    <row r="19" spans="1:5" ht="60">
      <c r="A19" s="8"/>
      <c r="B19" s="55">
        <v>135363</v>
      </c>
      <c r="C19" s="54" t="s">
        <v>554</v>
      </c>
      <c r="D19" s="45">
        <v>2449</v>
      </c>
      <c r="E19" s="12"/>
    </row>
    <row r="20" spans="1:5" ht="60">
      <c r="A20" s="8"/>
      <c r="B20" s="55">
        <v>135364</v>
      </c>
      <c r="C20" s="54" t="s">
        <v>555</v>
      </c>
      <c r="D20" s="45">
        <v>5549</v>
      </c>
      <c r="E20" s="12"/>
    </row>
    <row r="21" spans="1:5" ht="90">
      <c r="A21" s="8"/>
      <c r="B21" s="55">
        <v>135365</v>
      </c>
      <c r="C21" s="54" t="s">
        <v>556</v>
      </c>
      <c r="D21" s="47">
        <v>7049</v>
      </c>
      <c r="E21" s="12"/>
    </row>
    <row r="22" spans="1:5" ht="60">
      <c r="A22" s="8"/>
      <c r="B22" s="55">
        <v>135366</v>
      </c>
      <c r="C22" s="54" t="s">
        <v>557</v>
      </c>
      <c r="D22" s="45">
        <v>2449</v>
      </c>
      <c r="E22" s="12"/>
    </row>
    <row r="23" spans="1:5" ht="75">
      <c r="A23" s="8"/>
      <c r="B23" s="55">
        <v>135282</v>
      </c>
      <c r="C23" s="54" t="s">
        <v>558</v>
      </c>
      <c r="D23" s="45">
        <v>5549</v>
      </c>
      <c r="E23" s="12"/>
    </row>
    <row r="24" spans="1:5" ht="90">
      <c r="A24" s="8"/>
      <c r="B24" s="55">
        <v>135367</v>
      </c>
      <c r="C24" s="54" t="s">
        <v>559</v>
      </c>
      <c r="D24" s="47">
        <v>7049</v>
      </c>
      <c r="E24" s="12"/>
    </row>
    <row r="25" spans="1:5" ht="60">
      <c r="A25" s="8"/>
      <c r="B25" s="55">
        <v>135368</v>
      </c>
      <c r="C25" s="54" t="s">
        <v>560</v>
      </c>
      <c r="D25" s="45">
        <v>2449</v>
      </c>
      <c r="E25" s="12"/>
    </row>
    <row r="26" spans="1:5" ht="75">
      <c r="A26" s="8"/>
      <c r="B26" s="55">
        <v>135369</v>
      </c>
      <c r="C26" s="54" t="s">
        <v>561</v>
      </c>
      <c r="D26" s="45">
        <v>5549</v>
      </c>
      <c r="E26" s="12"/>
    </row>
    <row r="27" spans="1:5" ht="105">
      <c r="A27" s="8"/>
      <c r="B27" s="55">
        <v>135370</v>
      </c>
      <c r="C27" s="54" t="s">
        <v>562</v>
      </c>
      <c r="D27" s="47">
        <v>7049</v>
      </c>
      <c r="E27" s="12"/>
    </row>
    <row r="28" spans="1:5" ht="60">
      <c r="A28" s="8"/>
      <c r="B28" s="55">
        <v>133764</v>
      </c>
      <c r="C28" s="54" t="s">
        <v>531</v>
      </c>
      <c r="D28" s="45">
        <v>2449</v>
      </c>
      <c r="E28" s="12"/>
    </row>
    <row r="29" spans="1:5" ht="60">
      <c r="A29" s="8"/>
      <c r="B29" s="55">
        <v>133765</v>
      </c>
      <c r="C29" s="54" t="s">
        <v>532</v>
      </c>
      <c r="D29" s="45">
        <v>5549</v>
      </c>
      <c r="E29" s="12"/>
    </row>
    <row r="30" spans="1:5" ht="75">
      <c r="A30" s="8"/>
      <c r="B30" s="55">
        <v>133769</v>
      </c>
      <c r="C30" s="54" t="s">
        <v>537</v>
      </c>
      <c r="D30" s="47">
        <v>7049</v>
      </c>
      <c r="E30" s="12"/>
    </row>
    <row r="31" spans="1:5" ht="60">
      <c r="A31" s="8"/>
      <c r="B31" s="55">
        <v>135371</v>
      </c>
      <c r="C31" s="54" t="s">
        <v>563</v>
      </c>
      <c r="D31" s="45">
        <v>2449</v>
      </c>
      <c r="E31" s="12"/>
    </row>
    <row r="32" spans="1:5" ht="75">
      <c r="A32" s="8"/>
      <c r="B32" s="55">
        <v>135372</v>
      </c>
      <c r="C32" s="54" t="s">
        <v>564</v>
      </c>
      <c r="D32" s="45">
        <v>5549</v>
      </c>
      <c r="E32" s="12"/>
    </row>
    <row r="33" spans="1:8" ht="90">
      <c r="A33" s="8"/>
      <c r="B33" s="55">
        <v>135373</v>
      </c>
      <c r="C33" s="54" t="s">
        <v>565</v>
      </c>
      <c r="D33" s="47">
        <v>7049</v>
      </c>
      <c r="E33" s="12"/>
    </row>
    <row r="34" spans="1:8">
      <c r="A34" s="8"/>
      <c r="B34" s="50" t="s">
        <v>250</v>
      </c>
      <c r="C34" s="60"/>
      <c r="D34" s="72"/>
      <c r="E34" s="12"/>
    </row>
    <row r="35" spans="1:8" ht="75">
      <c r="A35" s="8"/>
      <c r="B35" s="55">
        <v>133772</v>
      </c>
      <c r="C35" s="54" t="s">
        <v>526</v>
      </c>
      <c r="D35" s="47">
        <v>2849</v>
      </c>
      <c r="E35" s="12"/>
    </row>
    <row r="36" spans="1:8" ht="75">
      <c r="A36" s="8"/>
      <c r="B36" s="55">
        <v>133773</v>
      </c>
      <c r="C36" s="54" t="s">
        <v>527</v>
      </c>
      <c r="D36" s="47">
        <v>5949</v>
      </c>
      <c r="E36" s="12"/>
    </row>
    <row r="37" spans="1:8" ht="75">
      <c r="A37" s="8"/>
      <c r="B37" s="55">
        <v>133776</v>
      </c>
      <c r="C37" s="54" t="s">
        <v>528</v>
      </c>
      <c r="D37" s="47">
        <v>7449</v>
      </c>
      <c r="E37" s="12"/>
    </row>
    <row r="38" spans="1:8">
      <c r="A38" s="8"/>
      <c r="B38" s="50" t="s">
        <v>251</v>
      </c>
      <c r="C38" s="60"/>
      <c r="D38" s="72"/>
      <c r="E38" s="12"/>
    </row>
    <row r="39" spans="1:8" ht="60">
      <c r="A39" s="8"/>
      <c r="B39" s="55">
        <v>133779</v>
      </c>
      <c r="C39" s="54" t="s">
        <v>252</v>
      </c>
      <c r="D39" s="46">
        <v>2849</v>
      </c>
      <c r="E39" s="12"/>
    </row>
    <row r="40" spans="1:8" ht="60">
      <c r="A40" s="8"/>
      <c r="B40" s="55">
        <v>133780</v>
      </c>
      <c r="C40" s="54" t="s">
        <v>253</v>
      </c>
      <c r="D40" s="46">
        <v>5949</v>
      </c>
      <c r="E40" s="12"/>
    </row>
    <row r="41" spans="1:8" ht="60">
      <c r="A41" s="8"/>
      <c r="B41" s="55">
        <v>133924</v>
      </c>
      <c r="C41" s="54" t="s">
        <v>533</v>
      </c>
      <c r="D41" s="47">
        <v>7449</v>
      </c>
      <c r="E41" s="12"/>
    </row>
    <row r="42" spans="1:8" ht="75">
      <c r="A42" s="8"/>
      <c r="B42" s="55">
        <v>133782</v>
      </c>
      <c r="C42" s="54" t="s">
        <v>255</v>
      </c>
      <c r="D42" s="46">
        <v>2849</v>
      </c>
      <c r="E42" s="12"/>
    </row>
    <row r="43" spans="1:8" ht="75">
      <c r="A43" s="8"/>
      <c r="B43" s="55">
        <v>133783</v>
      </c>
      <c r="C43" s="54" t="s">
        <v>256</v>
      </c>
      <c r="D43" s="46">
        <v>5949</v>
      </c>
      <c r="E43" s="12"/>
    </row>
    <row r="44" spans="1:8" ht="60">
      <c r="A44" s="8"/>
      <c r="B44" s="55">
        <v>133925</v>
      </c>
      <c r="C44" s="54" t="s">
        <v>534</v>
      </c>
      <c r="D44" s="47">
        <v>7449</v>
      </c>
      <c r="E44" s="12"/>
    </row>
    <row r="45" spans="1:8">
      <c r="A45" s="8"/>
      <c r="B45" s="39"/>
      <c r="C45" s="8"/>
      <c r="D45" s="18"/>
      <c r="E45" s="19"/>
      <c r="F45" s="19"/>
      <c r="G45" s="19"/>
      <c r="H45" s="12"/>
    </row>
    <row r="46" spans="1:8">
      <c r="A46" s="8"/>
      <c r="B46" s="32"/>
      <c r="C46" s="37"/>
      <c r="D46" s="18"/>
      <c r="E46" s="19"/>
      <c r="F46" s="19"/>
      <c r="G46" s="19"/>
      <c r="H46" s="12"/>
    </row>
    <row r="47" spans="1:8">
      <c r="A47" s="8"/>
      <c r="B47" s="32"/>
      <c r="C47" s="37"/>
      <c r="D47" s="18"/>
      <c r="E47" s="19"/>
      <c r="F47" s="19"/>
      <c r="G47" s="19"/>
      <c r="H47" s="12"/>
    </row>
    <row r="48" spans="1:8">
      <c r="A48" s="8"/>
      <c r="B48" s="32"/>
      <c r="C48" s="37"/>
      <c r="D48" s="18"/>
      <c r="E48" s="19"/>
      <c r="F48" s="19"/>
      <c r="G48" s="19"/>
      <c r="H48" s="12"/>
    </row>
    <row r="49" spans="1:8">
      <c r="A49" s="8"/>
      <c r="B49" s="32"/>
      <c r="C49" s="37"/>
      <c r="D49" s="18"/>
      <c r="E49" s="19"/>
      <c r="F49" s="19"/>
      <c r="G49" s="19"/>
      <c r="H49" s="12"/>
    </row>
    <row r="50" spans="1:8">
      <c r="A50" s="8"/>
      <c r="B50" s="32"/>
      <c r="C50" s="37"/>
      <c r="D50" s="18"/>
      <c r="E50" s="19"/>
      <c r="F50" s="19"/>
      <c r="G50" s="19"/>
      <c r="H50" s="12"/>
    </row>
    <row r="51" spans="1:8">
      <c r="A51" s="8"/>
      <c r="B51" s="32"/>
      <c r="C51" s="37"/>
      <c r="D51" s="18"/>
      <c r="E51" s="19"/>
      <c r="F51" s="19"/>
      <c r="G51" s="19"/>
      <c r="H51" s="12"/>
    </row>
    <row r="52" spans="1:8">
      <c r="A52" s="8"/>
      <c r="B52" s="32"/>
      <c r="C52" s="37"/>
      <c r="D52" s="18"/>
      <c r="E52" s="19"/>
      <c r="F52" s="19"/>
      <c r="G52" s="19"/>
      <c r="H52" s="12"/>
    </row>
    <row r="53" spans="1:8">
      <c r="A53" s="8"/>
      <c r="B53" s="32"/>
      <c r="C53" s="37"/>
      <c r="D53" s="18"/>
      <c r="E53" s="19"/>
      <c r="F53" s="19"/>
      <c r="G53" s="19"/>
      <c r="H53" s="12"/>
    </row>
    <row r="54" spans="1:8">
      <c r="A54" s="8"/>
      <c r="B54" s="32"/>
      <c r="C54" s="37"/>
      <c r="D54" s="18"/>
      <c r="E54" s="19"/>
      <c r="F54" s="19"/>
      <c r="G54" s="19"/>
      <c r="H54" s="12"/>
    </row>
    <row r="55" spans="1:8">
      <c r="A55" s="8"/>
      <c r="B55" s="32"/>
      <c r="C55" s="37"/>
      <c r="D55" s="18"/>
      <c r="E55" s="19"/>
      <c r="F55" s="19"/>
      <c r="G55" s="19"/>
      <c r="H55" s="12"/>
    </row>
    <row r="56" spans="1:8">
      <c r="A56" s="8"/>
      <c r="B56" s="32"/>
      <c r="C56" s="37"/>
      <c r="D56" s="18"/>
      <c r="E56" s="19"/>
      <c r="F56" s="19"/>
      <c r="G56" s="19"/>
      <c r="H56" s="12"/>
    </row>
    <row r="57" spans="1:8">
      <c r="A57" s="8"/>
      <c r="B57" s="32"/>
      <c r="C57" s="37"/>
      <c r="D57" s="18"/>
      <c r="E57" s="19"/>
      <c r="F57" s="19"/>
      <c r="G57" s="19"/>
      <c r="H57" s="12"/>
    </row>
    <row r="58" spans="1:8">
      <c r="A58" s="8"/>
      <c r="B58" s="32"/>
      <c r="C58" s="37"/>
      <c r="D58" s="18"/>
      <c r="E58" s="19"/>
      <c r="F58" s="19"/>
      <c r="G58" s="19"/>
      <c r="H58" s="12"/>
    </row>
    <row r="59" spans="1:8">
      <c r="A59" s="8"/>
      <c r="B59" s="32"/>
      <c r="C59" s="37"/>
      <c r="D59" s="18"/>
      <c r="E59" s="19"/>
      <c r="F59" s="19"/>
      <c r="G59" s="19"/>
      <c r="H59" s="12"/>
    </row>
    <row r="60" spans="1:8" hidden="1">
      <c r="B60" s="32"/>
      <c r="C60" s="37"/>
      <c r="D60" s="18"/>
      <c r="E60" s="19"/>
      <c r="F60" s="19"/>
      <c r="G60" s="19"/>
      <c r="H60" s="12"/>
    </row>
    <row r="61" spans="1:8" hidden="1">
      <c r="A61" t="s">
        <v>520</v>
      </c>
      <c r="B61" s="32"/>
      <c r="C61" s="37"/>
      <c r="D61" s="18"/>
      <c r="E61" s="19"/>
      <c r="F61" s="19"/>
      <c r="G61" s="19"/>
      <c r="H61" s="12"/>
    </row>
    <row r="62" spans="1:8" hidden="1">
      <c r="A62" t="s">
        <v>521</v>
      </c>
      <c r="B62" s="32"/>
      <c r="C62" s="37"/>
      <c r="D62" s="18"/>
      <c r="E62" s="19"/>
      <c r="F62" s="19"/>
      <c r="G62" s="19"/>
      <c r="H62" s="12"/>
    </row>
    <row r="63" spans="1:8" hidden="1">
      <c r="A63" t="s">
        <v>522</v>
      </c>
      <c r="B63" s="32"/>
      <c r="C63" s="37"/>
      <c r="D63" s="18"/>
      <c r="E63" s="19"/>
      <c r="F63" s="19"/>
      <c r="G63" s="19"/>
      <c r="H63" s="12"/>
    </row>
    <row r="64" spans="1:8" hidden="1">
      <c r="A64" t="s">
        <v>523</v>
      </c>
      <c r="B64" s="32"/>
      <c r="C64" s="37"/>
      <c r="D64" s="18"/>
      <c r="E64" s="19"/>
      <c r="F64" s="19"/>
      <c r="G64" s="19"/>
      <c r="H64" s="12"/>
    </row>
    <row r="65" spans="1:8" hidden="1">
      <c r="A65" t="s">
        <v>524</v>
      </c>
      <c r="B65" s="32"/>
      <c r="C65" s="37"/>
      <c r="D65" s="18"/>
      <c r="E65" s="19"/>
      <c r="F65" s="19"/>
      <c r="G65" s="19"/>
      <c r="H65" s="12"/>
    </row>
    <row r="66" spans="1:8" hidden="1">
      <c r="A66" t="s">
        <v>539</v>
      </c>
      <c r="B66" s="32"/>
      <c r="C66" s="37"/>
      <c r="D66" s="18"/>
      <c r="E66" s="19"/>
      <c r="F66" s="19"/>
      <c r="G66" s="19"/>
      <c r="H66" s="12"/>
    </row>
    <row r="67" spans="1:8">
      <c r="A67" s="8"/>
      <c r="B67" s="32"/>
      <c r="C67" s="37"/>
      <c r="D67" s="18"/>
      <c r="E67" s="19"/>
      <c r="F67" s="19"/>
      <c r="G67" s="19"/>
      <c r="H67" s="12"/>
    </row>
    <row r="68" spans="1:8">
      <c r="A68" s="8"/>
      <c r="B68" s="32"/>
      <c r="C68" s="37"/>
      <c r="D68" s="18"/>
      <c r="E68" s="19"/>
      <c r="F68" s="19"/>
      <c r="G68" s="19"/>
      <c r="H68" s="12"/>
    </row>
    <row r="69" spans="1:8">
      <c r="A69" s="8"/>
      <c r="B69" s="32"/>
      <c r="C69" s="37"/>
      <c r="D69" s="18"/>
      <c r="E69" s="19"/>
      <c r="F69" s="19"/>
      <c r="G69" s="19"/>
      <c r="H69" s="12"/>
    </row>
    <row r="70" spans="1:8">
      <c r="A70" s="8"/>
      <c r="B70" s="32"/>
      <c r="C70" s="37"/>
      <c r="D70" s="18"/>
      <c r="E70" s="19"/>
      <c r="F70" s="19"/>
      <c r="G70" s="19"/>
      <c r="H70" s="12"/>
    </row>
    <row r="71" spans="1:8">
      <c r="A71" s="8"/>
      <c r="B71" s="32"/>
      <c r="C71" s="37"/>
      <c r="D71" s="18"/>
      <c r="E71" s="19"/>
      <c r="F71" s="19"/>
      <c r="G71" s="19"/>
      <c r="H71" s="12"/>
    </row>
    <row r="72" spans="1:8">
      <c r="A72" s="8"/>
      <c r="B72" s="32"/>
      <c r="C72" s="37"/>
      <c r="D72" s="18"/>
      <c r="E72" s="19"/>
      <c r="F72" s="19"/>
      <c r="G72" s="19"/>
      <c r="H72" s="12"/>
    </row>
    <row r="73" spans="1:8">
      <c r="A73" s="8"/>
      <c r="B73" s="32"/>
      <c r="C73" s="37"/>
      <c r="D73" s="18"/>
      <c r="E73" s="19"/>
      <c r="F73" s="19"/>
      <c r="G73" s="19"/>
      <c r="H73" s="12"/>
    </row>
    <row r="74" spans="1:8">
      <c r="A74" s="8"/>
      <c r="B74" s="39"/>
      <c r="C74" s="8"/>
      <c r="D74" s="18"/>
      <c r="E74" s="19"/>
      <c r="F74" s="19"/>
      <c r="G74" s="19"/>
      <c r="H74" s="12"/>
    </row>
    <row r="75" spans="1:8">
      <c r="A75" s="8"/>
      <c r="B75" s="32"/>
      <c r="C75" s="37"/>
      <c r="D75" s="18"/>
      <c r="E75" s="19"/>
      <c r="F75" s="19"/>
      <c r="G75" s="19"/>
      <c r="H75" s="12"/>
    </row>
    <row r="76" spans="1:8">
      <c r="A76" s="8"/>
      <c r="B76" s="32"/>
      <c r="C76" s="37"/>
      <c r="D76" s="18"/>
      <c r="E76" s="19"/>
      <c r="F76" s="19"/>
      <c r="G76" s="19"/>
      <c r="H76" s="12"/>
    </row>
    <row r="77" spans="1:8">
      <c r="A77" s="8"/>
      <c r="B77" s="32"/>
      <c r="C77" s="37"/>
      <c r="D77" s="18"/>
      <c r="E77" s="19"/>
      <c r="F77" s="19"/>
      <c r="G77" s="19"/>
      <c r="H77" s="12"/>
    </row>
    <row r="78" spans="1:8">
      <c r="A78" s="8"/>
      <c r="B78" s="32"/>
      <c r="C78" s="37"/>
      <c r="D78" s="18"/>
      <c r="E78" s="19"/>
      <c r="F78" s="19"/>
      <c r="G78" s="19"/>
      <c r="H78" s="12"/>
    </row>
    <row r="79" spans="1:8">
      <c r="A79" s="8"/>
      <c r="B79" s="32"/>
      <c r="C79" s="37"/>
      <c r="D79" s="18"/>
      <c r="E79" s="19"/>
      <c r="F79" s="19"/>
      <c r="G79" s="19"/>
      <c r="H79" s="12"/>
    </row>
    <row r="80" spans="1:8">
      <c r="A80" s="8"/>
      <c r="B80" s="32"/>
      <c r="C80" s="37"/>
      <c r="D80" s="18"/>
      <c r="E80" s="19"/>
      <c r="F80" s="19"/>
      <c r="G80" s="19"/>
      <c r="H80" s="12"/>
    </row>
    <row r="81" spans="1:8">
      <c r="A81" s="8"/>
      <c r="B81" s="32"/>
      <c r="C81" s="37"/>
      <c r="D81" s="18"/>
      <c r="E81" s="19"/>
      <c r="F81" s="19"/>
      <c r="G81" s="19"/>
      <c r="H81" s="12"/>
    </row>
    <row r="82" spans="1:8">
      <c r="A82" s="8"/>
      <c r="B82" s="39"/>
      <c r="C82" s="8"/>
      <c r="D82" s="18"/>
      <c r="E82" s="19"/>
      <c r="F82" s="19"/>
      <c r="G82" s="19"/>
      <c r="H82" s="12"/>
    </row>
    <row r="83" spans="1:8">
      <c r="A83" s="8"/>
      <c r="B83" s="32"/>
      <c r="C83" s="37"/>
      <c r="D83" s="18"/>
      <c r="E83" s="19"/>
      <c r="F83" s="19"/>
      <c r="G83" s="19"/>
      <c r="H83" s="12"/>
    </row>
    <row r="84" spans="1:8">
      <c r="A84" s="8"/>
      <c r="B84" s="32"/>
      <c r="C84" s="37"/>
      <c r="D84" s="18"/>
      <c r="E84" s="19"/>
      <c r="F84" s="19"/>
      <c r="G84" s="19"/>
      <c r="H84" s="12"/>
    </row>
    <row r="85" spans="1:8">
      <c r="A85" s="8"/>
      <c r="B85" s="32"/>
      <c r="C85" s="37"/>
      <c r="D85" s="18"/>
      <c r="E85" s="19"/>
      <c r="F85" s="19"/>
      <c r="G85" s="19"/>
      <c r="H85" s="12"/>
    </row>
    <row r="86" spans="1:8">
      <c r="A86" s="8"/>
      <c r="B86" s="32"/>
      <c r="C86" s="37"/>
      <c r="D86" s="18"/>
      <c r="E86" s="19"/>
      <c r="F86" s="19"/>
      <c r="G86" s="19"/>
      <c r="H86" s="12"/>
    </row>
    <row r="87" spans="1:8">
      <c r="A87" s="8"/>
      <c r="B87" s="32"/>
      <c r="C87" s="37"/>
      <c r="D87" s="18"/>
      <c r="E87" s="19"/>
      <c r="F87" s="19"/>
      <c r="G87" s="19"/>
      <c r="H87" s="12"/>
    </row>
    <row r="88" spans="1:8">
      <c r="A88" s="8"/>
      <c r="B88" s="32"/>
      <c r="C88" s="37"/>
      <c r="D88" s="18"/>
      <c r="E88" s="19"/>
      <c r="F88" s="19"/>
      <c r="G88" s="19"/>
      <c r="H88" s="12"/>
    </row>
    <row r="89" spans="1:8">
      <c r="A89" s="8"/>
      <c r="B89" s="32"/>
      <c r="C89" s="37"/>
      <c r="D89" s="18"/>
      <c r="E89" s="19"/>
      <c r="F89" s="19"/>
      <c r="G89" s="19"/>
      <c r="H89" s="12"/>
    </row>
    <row r="90" spans="1:8">
      <c r="A90" s="8"/>
      <c r="B90" s="32"/>
      <c r="C90" s="37"/>
      <c r="D90" s="18"/>
      <c r="E90" s="19"/>
      <c r="F90" s="19"/>
      <c r="G90" s="19"/>
      <c r="H90" s="12"/>
    </row>
  </sheetData>
  <sheetProtection sheet="1" objects="1" scenarios="1"/>
  <dataValidations count="1">
    <dataValidation type="list" allowBlank="1" showInputMessage="1" showErrorMessage="1" sqref="A6:A44">
      <formula1>$A$60:$A$66</formula1>
    </dataValidation>
  </dataValidations>
  <hyperlinks>
    <hyperlink ref="D2" r:id="rId1"/>
    <hyperlink ref="D3" r:id="rId2"/>
    <hyperlink ref="D4" r:id="rId3"/>
  </hyperlinks>
  <pageMargins left="0.70866141732283472" right="0.70866141732283472" top="0.74803149606299213" bottom="0.74803149606299213" header="0.31496062992125984" footer="0.31496062992125984"/>
  <pageSetup paperSize="9" scale="54" fitToHeight="0" orientation="landscape" r:id="rId4"/>
  <ignoredErrors>
    <ignoredError sqref="D7:D9 D10:D34 D35:D44" calculatedColumn="1"/>
  </ignoredErrors>
  <drawing r:id="rId5"/>
  <tableParts count="1">
    <tablePart r:id="rId6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97"/>
  <sheetViews>
    <sheetView showGridLines="0" showRowColHeaders="0" workbookViewId="0">
      <pane ySplit="5" topLeftCell="A6" activePane="bottomLeft" state="frozen"/>
      <selection pane="bottomLeft" activeCell="C1" sqref="C1"/>
    </sheetView>
  </sheetViews>
  <sheetFormatPr defaultRowHeight="18"/>
  <cols>
    <col min="1" max="1" width="14.26953125" customWidth="1"/>
    <col min="2" max="2" width="8.453125" customWidth="1"/>
    <col min="3" max="3" width="57.6328125" customWidth="1"/>
    <col min="4" max="4" width="12.6328125" customWidth="1"/>
    <col min="5" max="5" width="11.08984375" customWidth="1"/>
    <col min="6" max="6" width="16.81640625" customWidth="1"/>
    <col min="7" max="7" width="21.453125" customWidth="1"/>
    <col min="8" max="8" width="11.453125" bestFit="1" customWidth="1"/>
  </cols>
  <sheetData>
    <row r="1" spans="1:8" ht="33">
      <c r="C1" s="43" t="s">
        <v>590</v>
      </c>
      <c r="D1" s="41" t="s">
        <v>538</v>
      </c>
    </row>
    <row r="2" spans="1:8">
      <c r="C2" s="52" t="s">
        <v>243</v>
      </c>
      <c r="D2" s="4" t="s">
        <v>245</v>
      </c>
    </row>
    <row r="3" spans="1:8">
      <c r="C3" s="52" t="s">
        <v>241</v>
      </c>
      <c r="D3" s="4" t="s">
        <v>591</v>
      </c>
    </row>
    <row r="4" spans="1:8">
      <c r="C4" s="52" t="s">
        <v>242</v>
      </c>
      <c r="D4" s="4" t="s">
        <v>247</v>
      </c>
    </row>
    <row r="5" spans="1:8">
      <c r="A5" s="51" t="s">
        <v>2</v>
      </c>
      <c r="B5" s="79" t="s">
        <v>0</v>
      </c>
      <c r="C5" s="51" t="s">
        <v>1</v>
      </c>
      <c r="D5" s="76" t="s">
        <v>3</v>
      </c>
      <c r="E5" s="51" t="s">
        <v>88</v>
      </c>
    </row>
    <row r="6" spans="1:8">
      <c r="A6" s="33"/>
      <c r="B6" s="53" t="s">
        <v>581</v>
      </c>
      <c r="C6" s="49"/>
      <c r="D6" s="77"/>
      <c r="E6" s="12"/>
    </row>
    <row r="7" spans="1:8">
      <c r="A7" s="33"/>
      <c r="B7" s="48">
        <v>137356</v>
      </c>
      <c r="C7" s="49" t="s">
        <v>582</v>
      </c>
      <c r="D7" s="77">
        <v>4600</v>
      </c>
      <c r="E7" s="12"/>
    </row>
    <row r="8" spans="1:8">
      <c r="A8" s="33"/>
      <c r="B8" s="48">
        <v>137357</v>
      </c>
      <c r="C8" s="49" t="s">
        <v>583</v>
      </c>
      <c r="D8" s="77">
        <v>7800</v>
      </c>
      <c r="E8" s="12"/>
    </row>
    <row r="9" spans="1:8">
      <c r="A9" s="33"/>
      <c r="B9" s="48">
        <v>137358</v>
      </c>
      <c r="C9" s="49" t="s">
        <v>584</v>
      </c>
      <c r="D9" s="77">
        <v>9990</v>
      </c>
      <c r="E9" s="12"/>
    </row>
    <row r="10" spans="1:8">
      <c r="A10" s="33"/>
      <c r="B10" s="48">
        <v>137359</v>
      </c>
      <c r="C10" s="49" t="s">
        <v>585</v>
      </c>
      <c r="D10" s="77">
        <v>15600</v>
      </c>
      <c r="E10" s="12"/>
    </row>
    <row r="11" spans="1:8">
      <c r="A11" s="33"/>
      <c r="B11" s="48">
        <v>137360</v>
      </c>
      <c r="C11" s="49" t="s">
        <v>586</v>
      </c>
      <c r="D11" s="77">
        <v>2000</v>
      </c>
      <c r="E11" s="12"/>
    </row>
    <row r="12" spans="1:8">
      <c r="A12" s="33"/>
      <c r="B12" s="48">
        <v>137361</v>
      </c>
      <c r="C12" s="49" t="s">
        <v>587</v>
      </c>
      <c r="D12" s="77">
        <v>7800</v>
      </c>
      <c r="E12" s="12"/>
    </row>
    <row r="13" spans="1:8">
      <c r="A13" s="33"/>
      <c r="B13" s="48">
        <v>137362</v>
      </c>
      <c r="C13" s="49" t="s">
        <v>588</v>
      </c>
      <c r="D13" s="77">
        <v>21000</v>
      </c>
      <c r="E13" s="12"/>
    </row>
    <row r="14" spans="1:8">
      <c r="A14" s="33"/>
      <c r="B14" s="48">
        <v>137363</v>
      </c>
      <c r="C14" s="49" t="s">
        <v>589</v>
      </c>
      <c r="D14" s="73"/>
      <c r="E14" s="12"/>
    </row>
    <row r="15" spans="1:8">
      <c r="A15" s="33"/>
      <c r="B15" s="48"/>
      <c r="C15" s="49"/>
      <c r="D15" s="73"/>
      <c r="E15" s="73"/>
      <c r="F15" s="73"/>
      <c r="G15" s="73"/>
      <c r="H15" s="12"/>
    </row>
    <row r="16" spans="1:8">
      <c r="A16" s="33"/>
      <c r="B16" s="48"/>
      <c r="C16" s="49"/>
      <c r="D16" s="73"/>
      <c r="E16" s="73"/>
      <c r="F16" s="73"/>
      <c r="G16" s="73"/>
      <c r="H16" s="12"/>
    </row>
    <row r="17" spans="1:8">
      <c r="A17" s="33"/>
      <c r="B17" s="48"/>
      <c r="C17" s="49"/>
      <c r="D17" s="73"/>
      <c r="E17" s="73"/>
      <c r="F17" s="73"/>
      <c r="G17" s="73"/>
      <c r="H17" s="12"/>
    </row>
    <row r="18" spans="1:8">
      <c r="A18" s="33"/>
      <c r="B18" s="48"/>
      <c r="C18" s="49"/>
      <c r="D18" s="73"/>
      <c r="E18" s="73"/>
      <c r="F18" s="73"/>
      <c r="G18" s="73"/>
      <c r="H18" s="12"/>
    </row>
    <row r="19" spans="1:8">
      <c r="A19" s="33"/>
      <c r="B19" s="48"/>
      <c r="C19" s="49"/>
      <c r="D19" s="73"/>
      <c r="E19" s="73"/>
      <c r="F19" s="73"/>
      <c r="G19" s="73"/>
      <c r="H19" s="12"/>
    </row>
    <row r="20" spans="1:8">
      <c r="A20" s="33"/>
      <c r="B20" s="48"/>
      <c r="C20" s="49"/>
      <c r="D20" s="73"/>
      <c r="E20" s="73"/>
      <c r="F20" s="73"/>
      <c r="G20" s="73"/>
      <c r="H20" s="12"/>
    </row>
    <row r="21" spans="1:8">
      <c r="A21" s="33"/>
      <c r="B21" s="48"/>
      <c r="C21" s="49"/>
      <c r="D21" s="73"/>
      <c r="E21" s="73"/>
      <c r="F21" s="73"/>
      <c r="G21" s="73"/>
      <c r="H21" s="12"/>
    </row>
    <row r="22" spans="1:8">
      <c r="A22" s="33"/>
      <c r="B22" s="48"/>
      <c r="C22" s="49"/>
      <c r="D22" s="73"/>
      <c r="E22" s="73"/>
      <c r="F22" s="73"/>
      <c r="G22" s="73"/>
      <c r="H22" s="12"/>
    </row>
    <row r="23" spans="1:8">
      <c r="A23" s="33"/>
      <c r="B23" s="48"/>
      <c r="C23" s="49"/>
      <c r="D23" s="73"/>
      <c r="E23" s="73"/>
      <c r="F23" s="73"/>
      <c r="G23" s="73"/>
      <c r="H23" s="12"/>
    </row>
    <row r="24" spans="1:8">
      <c r="A24" s="33"/>
      <c r="B24" s="48"/>
      <c r="C24" s="49"/>
      <c r="D24" s="73"/>
      <c r="E24" s="73"/>
      <c r="F24" s="73"/>
      <c r="G24" s="73"/>
      <c r="H24" s="12"/>
    </row>
    <row r="25" spans="1:8">
      <c r="A25" s="33"/>
      <c r="B25" s="48"/>
      <c r="C25" s="49"/>
      <c r="D25" s="73"/>
      <c r="E25" s="73"/>
      <c r="F25" s="73"/>
      <c r="G25" s="73"/>
      <c r="H25" s="12"/>
    </row>
    <row r="26" spans="1:8">
      <c r="A26" s="33"/>
      <c r="B26" s="48"/>
      <c r="C26" s="49"/>
      <c r="D26" s="73"/>
      <c r="E26" s="73"/>
      <c r="F26" s="73"/>
      <c r="G26" s="73"/>
      <c r="H26" s="12"/>
    </row>
    <row r="27" spans="1:8">
      <c r="A27" s="33"/>
      <c r="B27" s="48"/>
      <c r="C27" s="49"/>
      <c r="D27" s="73"/>
      <c r="E27" s="73"/>
      <c r="F27" s="73"/>
      <c r="G27" s="73"/>
      <c r="H27" s="12"/>
    </row>
    <row r="28" spans="1:8">
      <c r="A28" s="33"/>
      <c r="B28" s="48"/>
      <c r="C28" s="49"/>
      <c r="D28" s="73"/>
      <c r="E28" s="73"/>
      <c r="F28" s="73"/>
      <c r="G28" s="73"/>
      <c r="H28" s="12"/>
    </row>
    <row r="29" spans="1:8">
      <c r="A29" s="33"/>
      <c r="B29" s="48"/>
      <c r="C29" s="49"/>
      <c r="D29" s="73"/>
      <c r="E29" s="73"/>
      <c r="F29" s="73"/>
      <c r="G29" s="73"/>
      <c r="H29" s="12"/>
    </row>
    <row r="30" spans="1:8">
      <c r="A30" s="33"/>
      <c r="B30" s="48"/>
      <c r="C30" s="49"/>
      <c r="D30" s="73"/>
      <c r="E30" s="73"/>
      <c r="F30" s="73"/>
      <c r="G30" s="73"/>
      <c r="H30" s="12"/>
    </row>
    <row r="31" spans="1:8">
      <c r="A31" s="33"/>
      <c r="B31" s="48"/>
      <c r="C31" s="49"/>
      <c r="D31" s="73"/>
      <c r="E31" s="73"/>
      <c r="F31" s="73"/>
      <c r="G31" s="73"/>
      <c r="H31" s="12"/>
    </row>
    <row r="32" spans="1:8">
      <c r="A32" s="33"/>
      <c r="B32" s="48"/>
      <c r="C32" s="49"/>
      <c r="D32" s="73"/>
      <c r="E32" s="73"/>
      <c r="F32" s="73"/>
      <c r="G32" s="73"/>
      <c r="H32" s="12"/>
    </row>
    <row r="33" spans="1:8">
      <c r="A33" s="33"/>
      <c r="B33" s="48"/>
      <c r="C33" s="49"/>
      <c r="D33" s="73"/>
      <c r="E33" s="73"/>
      <c r="F33" s="73"/>
      <c r="G33" s="73"/>
      <c r="H33" s="12"/>
    </row>
    <row r="34" spans="1:8">
      <c r="A34" s="33"/>
      <c r="B34" s="48"/>
      <c r="C34" s="49"/>
      <c r="D34" s="73"/>
      <c r="E34" s="73"/>
      <c r="F34" s="73"/>
      <c r="G34" s="73"/>
      <c r="H34" s="12"/>
    </row>
    <row r="35" spans="1:8">
      <c r="A35" s="33"/>
      <c r="B35" s="48"/>
      <c r="C35" s="49"/>
      <c r="D35" s="73"/>
      <c r="E35" s="73"/>
      <c r="F35" s="73"/>
      <c r="G35" s="73"/>
      <c r="H35" s="12"/>
    </row>
    <row r="36" spans="1:8">
      <c r="A36" s="33"/>
      <c r="B36" s="48"/>
      <c r="C36" s="49"/>
      <c r="D36" s="73"/>
      <c r="E36" s="73"/>
      <c r="F36" s="73"/>
      <c r="G36" s="73"/>
      <c r="H36" s="12"/>
    </row>
    <row r="37" spans="1:8">
      <c r="A37" s="33"/>
      <c r="B37" s="48"/>
      <c r="C37" s="49"/>
      <c r="D37" s="73"/>
      <c r="E37" s="73"/>
      <c r="F37" s="73"/>
      <c r="G37" s="73"/>
      <c r="H37" s="12"/>
    </row>
    <row r="38" spans="1:8">
      <c r="A38" s="33"/>
      <c r="B38" s="48"/>
      <c r="C38" s="49"/>
      <c r="D38" s="73"/>
      <c r="E38" s="73"/>
      <c r="F38" s="73"/>
      <c r="G38" s="73"/>
      <c r="H38" s="12"/>
    </row>
    <row r="39" spans="1:8">
      <c r="A39" s="33"/>
      <c r="B39" s="48"/>
      <c r="C39" s="49"/>
      <c r="D39" s="73"/>
      <c r="E39" s="73"/>
      <c r="F39" s="73"/>
      <c r="G39" s="73"/>
      <c r="H39" s="12"/>
    </row>
    <row r="40" spans="1:8">
      <c r="A40" s="33"/>
      <c r="B40" s="48"/>
      <c r="C40" s="49"/>
      <c r="D40" s="73"/>
      <c r="E40" s="73"/>
      <c r="F40" s="73"/>
      <c r="G40" s="73"/>
      <c r="H40" s="12"/>
    </row>
    <row r="41" spans="1:8">
      <c r="A41" s="33"/>
      <c r="B41" s="48"/>
      <c r="C41" s="49"/>
      <c r="D41" s="73"/>
      <c r="E41" s="73"/>
      <c r="F41" s="73"/>
      <c r="G41" s="73"/>
      <c r="H41" s="12"/>
    </row>
    <row r="42" spans="1:8">
      <c r="A42" s="33"/>
      <c r="B42" s="48"/>
      <c r="C42" s="49"/>
      <c r="D42" s="73"/>
      <c r="E42" s="73"/>
      <c r="F42" s="73"/>
      <c r="G42" s="73"/>
      <c r="H42" s="12"/>
    </row>
    <row r="43" spans="1:8">
      <c r="A43" s="33"/>
      <c r="B43" s="48"/>
      <c r="C43" s="49"/>
      <c r="D43" s="73"/>
      <c r="E43" s="73"/>
      <c r="F43" s="73"/>
      <c r="G43" s="73"/>
      <c r="H43" s="12"/>
    </row>
    <row r="44" spans="1:8">
      <c r="A44" s="33"/>
      <c r="B44" s="48"/>
      <c r="C44" s="49"/>
      <c r="D44" s="73"/>
      <c r="E44" s="73"/>
      <c r="F44" s="73"/>
      <c r="G44" s="73"/>
      <c r="H44" s="12"/>
    </row>
    <row r="45" spans="1:8">
      <c r="A45" s="33"/>
      <c r="B45" s="48"/>
      <c r="C45" s="49"/>
      <c r="D45" s="73"/>
      <c r="E45" s="73"/>
      <c r="F45" s="73"/>
      <c r="G45" s="73"/>
      <c r="H45" s="12"/>
    </row>
    <row r="46" spans="1:8">
      <c r="A46" s="33"/>
      <c r="B46" s="48"/>
      <c r="C46" s="49"/>
      <c r="D46" s="73"/>
      <c r="E46" s="73"/>
      <c r="F46" s="73"/>
      <c r="G46" s="73"/>
      <c r="H46" s="12"/>
    </row>
    <row r="47" spans="1:8">
      <c r="A47" s="33"/>
      <c r="B47" s="48"/>
      <c r="C47" s="49"/>
      <c r="D47" s="73"/>
      <c r="E47" s="73"/>
      <c r="F47" s="73"/>
      <c r="G47" s="73"/>
      <c r="H47" s="12"/>
    </row>
    <row r="48" spans="1:8">
      <c r="A48" s="33"/>
      <c r="B48" s="48"/>
      <c r="C48" s="49"/>
      <c r="D48" s="73"/>
      <c r="E48" s="73"/>
      <c r="F48" s="73"/>
      <c r="G48" s="73"/>
      <c r="H48" s="12"/>
    </row>
    <row r="49" spans="1:8">
      <c r="A49" s="33"/>
      <c r="B49" s="48"/>
      <c r="C49" s="49"/>
      <c r="D49" s="73"/>
      <c r="E49" s="73"/>
      <c r="F49" s="73"/>
      <c r="G49" s="73"/>
      <c r="H49" s="12"/>
    </row>
    <row r="50" spans="1:8">
      <c r="A50" s="33"/>
      <c r="B50" s="48"/>
      <c r="C50" s="49"/>
      <c r="D50" s="73"/>
      <c r="E50" s="73"/>
      <c r="F50" s="73"/>
      <c r="G50" s="73"/>
      <c r="H50" s="12"/>
    </row>
    <row r="51" spans="1:8">
      <c r="A51" s="33"/>
      <c r="B51" s="48"/>
      <c r="C51" s="49"/>
      <c r="D51" s="73"/>
      <c r="E51" s="73"/>
      <c r="F51" s="73"/>
      <c r="G51" s="73"/>
      <c r="H51" s="12"/>
    </row>
    <row r="52" spans="1:8">
      <c r="A52" s="33"/>
      <c r="B52" s="48"/>
      <c r="C52" s="49"/>
      <c r="D52" s="73"/>
      <c r="E52" s="73"/>
      <c r="F52" s="73"/>
      <c r="G52" s="73"/>
      <c r="H52" s="12"/>
    </row>
    <row r="53" spans="1:8">
      <c r="A53" s="33"/>
      <c r="B53" s="48"/>
      <c r="C53" s="49"/>
      <c r="D53" s="73"/>
      <c r="E53" s="73"/>
      <c r="F53" s="73"/>
      <c r="G53" s="73"/>
      <c r="H53" s="12"/>
    </row>
    <row r="54" spans="1:8">
      <c r="A54" s="33"/>
      <c r="B54" s="48"/>
      <c r="C54" s="49"/>
      <c r="D54" s="73"/>
      <c r="E54" s="73"/>
      <c r="F54" s="73"/>
      <c r="G54" s="73"/>
      <c r="H54" s="12"/>
    </row>
    <row r="55" spans="1:8">
      <c r="A55" s="33"/>
      <c r="B55" s="48"/>
      <c r="C55" s="49"/>
      <c r="D55" s="73"/>
      <c r="E55" s="73"/>
      <c r="F55" s="73"/>
      <c r="G55" s="73"/>
      <c r="H55" s="12"/>
    </row>
    <row r="56" spans="1:8">
      <c r="A56" s="33"/>
      <c r="B56" s="48"/>
      <c r="C56" s="49"/>
      <c r="D56" s="73"/>
      <c r="E56" s="73"/>
      <c r="F56" s="73"/>
      <c r="G56" s="73"/>
      <c r="H56" s="12"/>
    </row>
    <row r="57" spans="1:8">
      <c r="A57" s="33"/>
      <c r="B57" s="48"/>
      <c r="C57" s="49"/>
      <c r="D57" s="73"/>
      <c r="E57" s="73"/>
      <c r="F57" s="73"/>
      <c r="G57" s="73"/>
      <c r="H57" s="12"/>
    </row>
    <row r="58" spans="1:8">
      <c r="A58" s="33"/>
      <c r="B58" s="48"/>
      <c r="C58" s="49"/>
      <c r="D58" s="73"/>
      <c r="E58" s="73"/>
      <c r="F58" s="73"/>
      <c r="G58" s="73"/>
      <c r="H58" s="12"/>
    </row>
    <row r="59" spans="1:8">
      <c r="A59" s="33"/>
      <c r="B59" s="48"/>
      <c r="C59" s="49"/>
      <c r="D59" s="73"/>
      <c r="E59" s="73"/>
      <c r="F59" s="73"/>
      <c r="G59" s="73"/>
      <c r="H59" s="12"/>
    </row>
    <row r="60" spans="1:8">
      <c r="A60" s="33"/>
      <c r="B60" s="48"/>
      <c r="C60" s="49"/>
      <c r="D60" s="73"/>
      <c r="E60" s="73"/>
      <c r="F60" s="73"/>
      <c r="G60" s="73"/>
      <c r="H60" s="12"/>
    </row>
    <row r="61" spans="1:8">
      <c r="A61" s="33"/>
      <c r="B61" s="48"/>
      <c r="C61" s="49"/>
      <c r="D61" s="73"/>
      <c r="E61" s="73"/>
      <c r="F61" s="73"/>
      <c r="G61" s="73"/>
      <c r="H61" s="12"/>
    </row>
    <row r="62" spans="1:8">
      <c r="A62" s="33"/>
      <c r="B62" s="53"/>
      <c r="C62" s="49"/>
      <c r="D62" s="73"/>
      <c r="E62" s="73"/>
      <c r="F62" s="73"/>
      <c r="G62" s="73"/>
      <c r="H62" s="12"/>
    </row>
    <row r="63" spans="1:8">
      <c r="A63" s="33"/>
      <c r="B63" s="48"/>
      <c r="C63" s="49"/>
      <c r="D63" s="73"/>
      <c r="E63" s="73"/>
      <c r="F63" s="73"/>
      <c r="G63" s="73"/>
      <c r="H63" s="12"/>
    </row>
    <row r="64" spans="1:8">
      <c r="A64" s="33"/>
      <c r="B64" s="48"/>
      <c r="C64" s="49"/>
      <c r="D64" s="73"/>
      <c r="E64" s="73"/>
      <c r="F64" s="73"/>
      <c r="G64" s="73"/>
      <c r="H64" s="12"/>
    </row>
    <row r="65" spans="1:8">
      <c r="A65" s="33"/>
      <c r="B65" s="53"/>
      <c r="C65" s="49"/>
      <c r="D65" s="73"/>
      <c r="E65" s="73"/>
      <c r="F65" s="73"/>
      <c r="G65" s="73"/>
      <c r="H65" s="12"/>
    </row>
    <row r="66" spans="1:8">
      <c r="A66" s="33"/>
      <c r="B66" s="48"/>
      <c r="C66" s="49"/>
      <c r="D66" s="73"/>
      <c r="E66" s="73"/>
      <c r="F66" s="73"/>
      <c r="G66" s="73"/>
      <c r="H66" s="12"/>
    </row>
    <row r="67" spans="1:8">
      <c r="A67" s="33"/>
      <c r="B67" s="48"/>
      <c r="C67" s="49"/>
      <c r="D67" s="73"/>
      <c r="E67" s="73"/>
      <c r="F67" s="73"/>
      <c r="G67" s="73"/>
      <c r="H67" s="12"/>
    </row>
    <row r="68" spans="1:8">
      <c r="A68" s="33"/>
      <c r="B68" s="48"/>
      <c r="C68" s="49"/>
      <c r="D68" s="73"/>
      <c r="E68" s="73"/>
      <c r="F68" s="73"/>
      <c r="G68" s="73"/>
      <c r="H68" s="12"/>
    </row>
    <row r="69" spans="1:8">
      <c r="A69" s="33"/>
      <c r="B69" s="48"/>
      <c r="C69" s="49"/>
      <c r="D69" s="73"/>
      <c r="E69" s="73"/>
      <c r="F69" s="73"/>
      <c r="G69" s="73"/>
      <c r="H69" s="12"/>
    </row>
    <row r="70" spans="1:8">
      <c r="A70" s="33"/>
      <c r="B70" s="48"/>
      <c r="C70" s="49"/>
      <c r="D70" s="73"/>
      <c r="E70" s="73"/>
      <c r="F70" s="73"/>
      <c r="G70" s="73"/>
      <c r="H70" s="12"/>
    </row>
    <row r="71" spans="1:8">
      <c r="A71" s="33"/>
      <c r="B71" s="48"/>
      <c r="C71" s="49"/>
      <c r="D71" s="73"/>
      <c r="E71" s="73"/>
      <c r="F71" s="73"/>
      <c r="G71" s="73"/>
      <c r="H71" s="12"/>
    </row>
    <row r="72" spans="1:8">
      <c r="A72" s="33"/>
      <c r="B72" s="48"/>
      <c r="C72" s="49"/>
      <c r="D72" s="73"/>
      <c r="E72" s="73"/>
      <c r="F72" s="73"/>
      <c r="G72" s="73"/>
      <c r="H72" s="12"/>
    </row>
    <row r="73" spans="1:8">
      <c r="A73" s="33"/>
      <c r="B73" s="48"/>
      <c r="C73" s="49"/>
      <c r="D73" s="73"/>
      <c r="E73" s="73"/>
      <c r="F73" s="73"/>
      <c r="G73" s="73"/>
      <c r="H73" s="12"/>
    </row>
    <row r="74" spans="1:8">
      <c r="A74" s="33"/>
      <c r="B74" s="48"/>
      <c r="C74" s="49"/>
      <c r="D74" s="73"/>
      <c r="E74" s="73"/>
      <c r="F74" s="73"/>
      <c r="G74" s="73"/>
      <c r="H74" s="12"/>
    </row>
    <row r="75" spans="1:8">
      <c r="A75" s="33"/>
      <c r="B75" s="48"/>
      <c r="C75" s="49"/>
      <c r="D75" s="73"/>
      <c r="E75" s="73"/>
      <c r="F75" s="73"/>
      <c r="G75" s="73"/>
      <c r="H75" s="12"/>
    </row>
    <row r="76" spans="1:8">
      <c r="A76" s="33"/>
      <c r="B76" s="48"/>
      <c r="C76" s="49"/>
      <c r="D76" s="73"/>
      <c r="E76" s="73"/>
      <c r="F76" s="73"/>
      <c r="G76" s="73"/>
      <c r="H76" s="12"/>
    </row>
    <row r="77" spans="1:8">
      <c r="A77" s="33"/>
      <c r="B77" s="48"/>
      <c r="C77" s="49"/>
      <c r="D77" s="73"/>
      <c r="E77" s="73"/>
      <c r="F77" s="73"/>
      <c r="G77" s="73"/>
      <c r="H77" s="12"/>
    </row>
    <row r="78" spans="1:8">
      <c r="A78" s="33"/>
      <c r="B78" s="48"/>
      <c r="C78" s="49"/>
      <c r="D78" s="73"/>
      <c r="E78" s="73"/>
      <c r="F78" s="73"/>
      <c r="G78" s="73"/>
      <c r="H78" s="12"/>
    </row>
    <row r="79" spans="1:8">
      <c r="A79" s="33"/>
      <c r="B79" s="48"/>
      <c r="C79" s="49"/>
      <c r="D79" s="73"/>
      <c r="E79" s="73"/>
      <c r="F79" s="73"/>
      <c r="G79" s="73"/>
      <c r="H79" s="12"/>
    </row>
    <row r="80" spans="1:8">
      <c r="A80" s="33"/>
      <c r="B80" s="48"/>
      <c r="C80" s="49"/>
      <c r="D80" s="73"/>
      <c r="E80" s="73"/>
      <c r="F80" s="73"/>
      <c r="G80" s="73"/>
      <c r="H80" s="12"/>
    </row>
    <row r="81" spans="1:8">
      <c r="A81" s="33"/>
      <c r="B81" s="48"/>
      <c r="C81" s="49"/>
      <c r="D81" s="73"/>
      <c r="E81" s="73"/>
      <c r="F81" s="73"/>
      <c r="G81" s="73"/>
      <c r="H81" s="12"/>
    </row>
    <row r="82" spans="1:8">
      <c r="A82" s="33"/>
      <c r="B82" s="48"/>
      <c r="C82" s="49"/>
      <c r="D82" s="73"/>
      <c r="E82" s="73"/>
      <c r="F82" s="73"/>
      <c r="G82" s="73"/>
      <c r="H82" s="12"/>
    </row>
    <row r="83" spans="1:8">
      <c r="A83" s="33"/>
      <c r="B83" s="48"/>
      <c r="C83" s="49"/>
      <c r="D83" s="73"/>
      <c r="E83" s="73"/>
      <c r="F83" s="73"/>
      <c r="G83" s="73"/>
      <c r="H83" s="12"/>
    </row>
    <row r="84" spans="1:8">
      <c r="A84" s="33"/>
      <c r="B84" s="48"/>
      <c r="C84" s="49"/>
      <c r="D84" s="73"/>
      <c r="E84" s="73"/>
      <c r="F84" s="73"/>
      <c r="G84" s="73"/>
      <c r="H84" s="12"/>
    </row>
    <row r="85" spans="1:8">
      <c r="A85" s="33"/>
      <c r="B85" s="48"/>
      <c r="C85" s="49"/>
      <c r="D85" s="73"/>
      <c r="E85" s="73"/>
      <c r="F85" s="73"/>
      <c r="G85" s="73"/>
      <c r="H85" s="12"/>
    </row>
    <row r="86" spans="1:8">
      <c r="A86" s="33"/>
      <c r="B86" s="48"/>
      <c r="C86" s="49"/>
      <c r="D86" s="73"/>
      <c r="E86" s="73"/>
      <c r="F86" s="73"/>
      <c r="G86" s="73"/>
      <c r="H86" s="12"/>
    </row>
    <row r="87" spans="1:8">
      <c r="A87" s="33"/>
      <c r="B87" s="48"/>
      <c r="C87" s="49"/>
      <c r="D87" s="73"/>
      <c r="E87" s="73"/>
      <c r="F87" s="73"/>
      <c r="G87" s="73"/>
      <c r="H87" s="12"/>
    </row>
    <row r="88" spans="1:8">
      <c r="A88" s="33"/>
      <c r="B88" s="48"/>
      <c r="C88" s="49"/>
      <c r="D88" s="73"/>
      <c r="E88" s="73"/>
      <c r="F88" s="73"/>
      <c r="G88" s="73"/>
      <c r="H88" s="12"/>
    </row>
    <row r="89" spans="1:8">
      <c r="A89" s="33"/>
      <c r="B89" s="48"/>
      <c r="C89" s="49"/>
      <c r="D89" s="73"/>
      <c r="E89" s="73"/>
      <c r="F89" s="73"/>
      <c r="G89" s="73"/>
      <c r="H89" s="12"/>
    </row>
    <row r="90" spans="1:8">
      <c r="A90" s="33"/>
      <c r="B90" s="48"/>
      <c r="C90" s="49"/>
      <c r="D90" s="73"/>
      <c r="E90" s="73"/>
      <c r="F90" s="73"/>
      <c r="G90" s="73"/>
      <c r="H90" s="12"/>
    </row>
    <row r="91" spans="1:8">
      <c r="A91" s="33"/>
      <c r="B91" s="53"/>
      <c r="C91" s="49"/>
      <c r="D91" s="73"/>
      <c r="E91" s="73"/>
      <c r="F91" s="73"/>
      <c r="G91" s="73"/>
      <c r="H91" s="12"/>
    </row>
    <row r="92" spans="1:8">
      <c r="A92" s="33"/>
      <c r="B92" s="48"/>
      <c r="C92" s="49"/>
      <c r="D92" s="73"/>
      <c r="E92" s="73"/>
      <c r="F92" s="73"/>
      <c r="G92" s="73"/>
      <c r="H92" s="12"/>
    </row>
    <row r="93" spans="1:8">
      <c r="A93" s="33"/>
      <c r="B93" s="48"/>
      <c r="C93" s="49"/>
      <c r="D93" s="73"/>
      <c r="E93" s="73"/>
      <c r="F93" s="73"/>
      <c r="G93" s="73"/>
      <c r="H93" s="12"/>
    </row>
    <row r="94" spans="1:8">
      <c r="A94" s="33"/>
      <c r="B94" s="53"/>
      <c r="C94" s="49"/>
      <c r="D94" s="73"/>
      <c r="E94" s="73"/>
      <c r="F94" s="73"/>
      <c r="G94" s="73"/>
      <c r="H94" s="12"/>
    </row>
    <row r="95" spans="1:8">
      <c r="A95" s="33"/>
      <c r="B95" s="48"/>
      <c r="C95" s="49"/>
      <c r="D95" s="73"/>
      <c r="E95" s="73"/>
      <c r="F95" s="73"/>
      <c r="G95" s="73"/>
      <c r="H95" s="12"/>
    </row>
    <row r="96" spans="1:8">
      <c r="A96" s="33"/>
      <c r="B96" s="48"/>
      <c r="C96" s="49"/>
      <c r="D96" s="73"/>
      <c r="E96" s="73"/>
      <c r="F96" s="73"/>
      <c r="G96" s="73"/>
      <c r="H96" s="12"/>
    </row>
    <row r="97" spans="1:8">
      <c r="A97" s="33"/>
      <c r="B97" s="48"/>
      <c r="C97" s="49"/>
      <c r="D97" s="73"/>
      <c r="E97" s="73"/>
      <c r="F97" s="73"/>
      <c r="G97" s="73"/>
      <c r="H97" s="12"/>
    </row>
    <row r="98" spans="1:8">
      <c r="A98" s="33"/>
      <c r="B98" s="48"/>
      <c r="C98" s="49"/>
      <c r="D98" s="73"/>
      <c r="E98" s="73"/>
      <c r="F98" s="73"/>
      <c r="G98" s="73"/>
      <c r="H98" s="12"/>
    </row>
    <row r="99" spans="1:8">
      <c r="A99" s="33"/>
      <c r="B99" s="48"/>
      <c r="C99" s="49"/>
      <c r="D99" s="73"/>
      <c r="E99" s="73"/>
      <c r="F99" s="73"/>
      <c r="G99" s="73"/>
      <c r="H99" s="12"/>
    </row>
    <row r="100" spans="1:8">
      <c r="A100" s="33"/>
      <c r="B100" s="48"/>
      <c r="C100" s="49"/>
      <c r="D100" s="73"/>
      <c r="E100" s="73"/>
      <c r="F100" s="73"/>
      <c r="G100" s="73"/>
      <c r="H100" s="12"/>
    </row>
    <row r="101" spans="1:8">
      <c r="A101" s="33"/>
      <c r="B101" s="48"/>
      <c r="C101" s="49"/>
      <c r="D101" s="73"/>
      <c r="E101" s="73"/>
      <c r="F101" s="73"/>
      <c r="G101" s="73"/>
      <c r="H101" s="12"/>
    </row>
    <row r="102" spans="1:8">
      <c r="A102" s="33"/>
      <c r="B102" s="48"/>
      <c r="C102" s="49"/>
      <c r="D102" s="73"/>
      <c r="E102" s="73"/>
      <c r="F102" s="73"/>
      <c r="G102" s="73"/>
      <c r="H102" s="12"/>
    </row>
    <row r="103" spans="1:8">
      <c r="A103" s="33"/>
      <c r="B103" s="48"/>
      <c r="C103" s="49"/>
      <c r="D103" s="73"/>
      <c r="E103" s="73"/>
      <c r="F103" s="73"/>
      <c r="G103" s="73"/>
      <c r="H103" s="12"/>
    </row>
    <row r="104" spans="1:8">
      <c r="A104" s="33"/>
      <c r="B104" s="48"/>
      <c r="C104" s="49"/>
      <c r="D104" s="73"/>
      <c r="E104" s="73"/>
      <c r="F104" s="73"/>
      <c r="G104" s="73"/>
      <c r="H104" s="12"/>
    </row>
    <row r="105" spans="1:8">
      <c r="A105" s="33"/>
      <c r="B105" s="48"/>
      <c r="C105" s="49"/>
      <c r="D105" s="73"/>
      <c r="E105" s="73"/>
      <c r="F105" s="73"/>
      <c r="G105" s="73"/>
      <c r="H105" s="12"/>
    </row>
    <row r="106" spans="1:8">
      <c r="A106" s="33"/>
      <c r="B106" s="48"/>
      <c r="C106" s="49"/>
      <c r="D106" s="73"/>
      <c r="E106" s="73"/>
      <c r="F106" s="73"/>
      <c r="G106" s="73"/>
      <c r="H106" s="12"/>
    </row>
    <row r="107" spans="1:8">
      <c r="A107" s="33"/>
      <c r="B107" s="48"/>
      <c r="C107" s="49"/>
      <c r="D107" s="73"/>
      <c r="E107" s="73"/>
      <c r="F107" s="73"/>
      <c r="G107" s="73"/>
      <c r="H107" s="12"/>
    </row>
    <row r="108" spans="1:8">
      <c r="A108" s="33"/>
      <c r="B108" s="53"/>
      <c r="C108" s="49"/>
      <c r="D108" s="73"/>
      <c r="E108" s="73"/>
      <c r="F108" s="73"/>
      <c r="G108" s="73"/>
      <c r="H108" s="12"/>
    </row>
    <row r="109" spans="1:8">
      <c r="A109" s="33"/>
      <c r="B109" s="48"/>
      <c r="C109" s="49"/>
      <c r="D109" s="73"/>
      <c r="E109" s="73"/>
      <c r="F109" s="73"/>
      <c r="G109" s="73"/>
      <c r="H109" s="12"/>
    </row>
    <row r="110" spans="1:8">
      <c r="A110" s="33"/>
      <c r="B110" s="53"/>
      <c r="C110" s="49"/>
      <c r="D110" s="73"/>
      <c r="E110" s="73"/>
      <c r="F110" s="73"/>
      <c r="G110" s="73"/>
      <c r="H110" s="12"/>
    </row>
    <row r="111" spans="1:8">
      <c r="A111" s="33"/>
      <c r="B111" s="48"/>
      <c r="C111" s="49"/>
      <c r="D111" s="73"/>
      <c r="E111" s="73"/>
      <c r="F111" s="73"/>
      <c r="G111" s="73"/>
      <c r="H111" s="12"/>
    </row>
    <row r="112" spans="1:8">
      <c r="A112" s="33"/>
      <c r="B112" s="48"/>
      <c r="C112" s="49"/>
      <c r="D112" s="73"/>
      <c r="E112" s="73"/>
      <c r="F112" s="73"/>
      <c r="G112" s="73"/>
      <c r="H112" s="12"/>
    </row>
    <row r="113" spans="1:8">
      <c r="A113" s="33"/>
      <c r="B113" s="48"/>
      <c r="C113" s="49"/>
      <c r="D113" s="73"/>
      <c r="E113" s="73"/>
      <c r="F113" s="73"/>
      <c r="G113" s="73"/>
      <c r="H113" s="12"/>
    </row>
    <row r="114" spans="1:8">
      <c r="A114" s="33"/>
      <c r="B114" s="48"/>
      <c r="C114" s="49"/>
      <c r="D114" s="73"/>
      <c r="E114" s="73"/>
      <c r="F114" s="73"/>
      <c r="G114" s="73"/>
      <c r="H114" s="12"/>
    </row>
    <row r="115" spans="1:8">
      <c r="A115" s="33"/>
      <c r="B115" s="48"/>
      <c r="C115" s="49"/>
      <c r="D115" s="73"/>
      <c r="E115" s="73"/>
      <c r="F115" s="73"/>
      <c r="G115" s="73"/>
      <c r="H115" s="12"/>
    </row>
    <row r="116" spans="1:8">
      <c r="A116" s="33"/>
      <c r="B116" s="48"/>
      <c r="C116" s="49"/>
      <c r="D116" s="73"/>
      <c r="E116" s="73"/>
      <c r="F116" s="73"/>
      <c r="G116" s="73"/>
      <c r="H116" s="12"/>
    </row>
    <row r="117" spans="1:8">
      <c r="A117" s="33"/>
      <c r="B117" s="48"/>
      <c r="C117" s="49"/>
      <c r="D117" s="73"/>
      <c r="E117" s="73"/>
      <c r="F117" s="73"/>
      <c r="G117" s="73"/>
      <c r="H117" s="12"/>
    </row>
    <row r="118" spans="1:8">
      <c r="A118" s="33"/>
      <c r="B118" s="48"/>
      <c r="C118" s="49"/>
      <c r="D118" s="73"/>
      <c r="E118" s="73"/>
      <c r="F118" s="73"/>
      <c r="G118" s="73"/>
      <c r="H118" s="12"/>
    </row>
    <row r="119" spans="1:8">
      <c r="A119" s="33"/>
      <c r="B119" s="48"/>
      <c r="C119" s="49"/>
      <c r="D119" s="73"/>
      <c r="E119" s="73"/>
      <c r="F119" s="73"/>
      <c r="G119" s="73"/>
      <c r="H119" s="12"/>
    </row>
    <row r="120" spans="1:8">
      <c r="A120" s="33"/>
      <c r="B120" s="48"/>
      <c r="C120" s="49"/>
      <c r="D120" s="73"/>
      <c r="E120" s="73"/>
      <c r="F120" s="73"/>
      <c r="G120" s="73"/>
      <c r="H120" s="12"/>
    </row>
    <row r="121" spans="1:8">
      <c r="A121" s="33"/>
      <c r="B121" s="48"/>
      <c r="C121" s="49"/>
      <c r="D121" s="73"/>
      <c r="E121" s="73"/>
      <c r="F121" s="73"/>
      <c r="G121" s="73"/>
      <c r="H121" s="12"/>
    </row>
    <row r="122" spans="1:8">
      <c r="A122" s="33"/>
      <c r="B122" s="48"/>
      <c r="C122" s="49"/>
      <c r="D122" s="73"/>
      <c r="E122" s="73"/>
      <c r="F122" s="73"/>
      <c r="G122" s="73"/>
      <c r="H122" s="12"/>
    </row>
    <row r="123" spans="1:8">
      <c r="A123" s="33"/>
      <c r="B123" s="48"/>
      <c r="C123" s="49"/>
      <c r="D123" s="73"/>
      <c r="E123" s="73"/>
      <c r="F123" s="73"/>
      <c r="G123" s="73"/>
      <c r="H123" s="12"/>
    </row>
    <row r="124" spans="1:8">
      <c r="A124" s="33"/>
      <c r="B124" s="53"/>
      <c r="C124" s="49"/>
      <c r="D124" s="73"/>
      <c r="E124" s="73"/>
      <c r="F124" s="73"/>
      <c r="G124" s="73"/>
      <c r="H124" s="12"/>
    </row>
    <row r="125" spans="1:8">
      <c r="A125" s="33"/>
      <c r="B125" s="48"/>
      <c r="C125" s="49"/>
      <c r="D125" s="73"/>
      <c r="E125" s="73"/>
      <c r="F125" s="73"/>
      <c r="G125" s="73"/>
      <c r="H125" s="12"/>
    </row>
    <row r="126" spans="1:8">
      <c r="A126" s="33"/>
      <c r="B126" s="48"/>
      <c r="C126" s="49"/>
      <c r="D126" s="73"/>
      <c r="E126" s="73"/>
      <c r="F126" s="73"/>
      <c r="G126" s="73"/>
      <c r="H126" s="12"/>
    </row>
    <row r="127" spans="1:8">
      <c r="A127" s="33"/>
      <c r="B127" s="53"/>
      <c r="C127" s="49"/>
      <c r="D127" s="73"/>
      <c r="E127" s="73"/>
      <c r="F127" s="73"/>
      <c r="G127" s="73"/>
      <c r="H127" s="12"/>
    </row>
    <row r="128" spans="1:8">
      <c r="A128" s="33"/>
      <c r="B128" s="48"/>
      <c r="C128" s="49"/>
      <c r="D128" s="73"/>
      <c r="E128" s="73"/>
      <c r="F128" s="73"/>
      <c r="G128" s="73"/>
      <c r="H128" s="12"/>
    </row>
    <row r="129" spans="1:8">
      <c r="A129" s="33"/>
      <c r="B129" s="48"/>
      <c r="C129" s="49"/>
      <c r="D129" s="73"/>
      <c r="E129" s="73"/>
      <c r="F129" s="73"/>
      <c r="G129" s="73"/>
      <c r="H129" s="12"/>
    </row>
    <row r="130" spans="1:8">
      <c r="A130" s="33"/>
      <c r="B130" s="48"/>
      <c r="C130" s="49"/>
      <c r="D130" s="73"/>
      <c r="E130" s="73"/>
      <c r="F130" s="73"/>
      <c r="G130" s="73"/>
      <c r="H130" s="12"/>
    </row>
    <row r="131" spans="1:8">
      <c r="A131" s="33"/>
      <c r="B131" s="48"/>
      <c r="C131" s="49"/>
      <c r="D131" s="73"/>
      <c r="E131" s="73"/>
      <c r="F131" s="73"/>
      <c r="G131" s="73"/>
      <c r="H131" s="12"/>
    </row>
    <row r="132" spans="1:8">
      <c r="A132" s="33"/>
      <c r="B132" s="48"/>
      <c r="C132" s="49"/>
      <c r="D132" s="73"/>
      <c r="E132" s="73"/>
      <c r="F132" s="73"/>
      <c r="G132" s="73"/>
      <c r="H132" s="12"/>
    </row>
    <row r="133" spans="1:8">
      <c r="A133" s="33"/>
      <c r="B133" s="48"/>
      <c r="C133" s="49"/>
      <c r="D133" s="73"/>
      <c r="E133" s="73"/>
      <c r="F133" s="73"/>
      <c r="G133" s="73"/>
      <c r="H133" s="12"/>
    </row>
    <row r="134" spans="1:8">
      <c r="A134" s="33"/>
      <c r="B134" s="48"/>
      <c r="C134" s="49"/>
      <c r="D134" s="73"/>
      <c r="E134" s="73"/>
      <c r="F134" s="73"/>
      <c r="G134" s="73"/>
      <c r="H134" s="12"/>
    </row>
    <row r="135" spans="1:8">
      <c r="A135" s="33"/>
      <c r="B135" s="48"/>
      <c r="C135" s="49"/>
      <c r="D135" s="73"/>
      <c r="E135" s="73"/>
      <c r="F135" s="73"/>
      <c r="G135" s="73"/>
      <c r="H135" s="12"/>
    </row>
    <row r="136" spans="1:8">
      <c r="A136" s="33"/>
      <c r="B136" s="48"/>
      <c r="C136" s="49"/>
      <c r="D136" s="73"/>
      <c r="E136" s="73"/>
      <c r="F136" s="73"/>
      <c r="G136" s="73"/>
      <c r="H136" s="12"/>
    </row>
    <row r="137" spans="1:8">
      <c r="A137" s="33"/>
      <c r="B137" s="48"/>
      <c r="C137" s="49"/>
      <c r="D137" s="73"/>
      <c r="E137" s="73"/>
      <c r="F137" s="73"/>
      <c r="G137" s="73"/>
      <c r="H137" s="12"/>
    </row>
    <row r="138" spans="1:8">
      <c r="A138" s="33"/>
      <c r="B138" s="53"/>
      <c r="C138" s="49"/>
      <c r="D138" s="73"/>
      <c r="E138" s="73"/>
      <c r="F138" s="73"/>
      <c r="G138" s="73"/>
      <c r="H138" s="12"/>
    </row>
    <row r="139" spans="1:8">
      <c r="A139" s="33"/>
      <c r="B139" s="48"/>
      <c r="C139" s="49"/>
      <c r="D139" s="73"/>
      <c r="E139" s="73"/>
      <c r="F139" s="73"/>
      <c r="G139" s="73"/>
      <c r="H139" s="12"/>
    </row>
    <row r="140" spans="1:8">
      <c r="A140" s="33"/>
      <c r="B140" s="53"/>
      <c r="C140" s="49"/>
      <c r="D140" s="73"/>
      <c r="E140" s="73"/>
      <c r="F140" s="73"/>
      <c r="G140" s="73"/>
      <c r="H140" s="12"/>
    </row>
    <row r="141" spans="1:8">
      <c r="A141" s="33"/>
      <c r="B141" s="48"/>
      <c r="C141" s="49"/>
      <c r="D141" s="73"/>
      <c r="E141" s="73"/>
      <c r="F141" s="73"/>
      <c r="G141" s="73"/>
      <c r="H141" s="12"/>
    </row>
    <row r="142" spans="1:8">
      <c r="A142" s="33"/>
      <c r="B142" s="48"/>
      <c r="C142" s="49"/>
      <c r="D142" s="73"/>
      <c r="E142" s="73"/>
      <c r="F142" s="73"/>
      <c r="G142" s="73"/>
      <c r="H142" s="12"/>
    </row>
    <row r="143" spans="1:8">
      <c r="A143" s="33"/>
      <c r="B143" s="48"/>
      <c r="C143" s="49"/>
      <c r="D143" s="73"/>
      <c r="E143" s="73"/>
      <c r="F143" s="73"/>
      <c r="G143" s="73"/>
      <c r="H143" s="12"/>
    </row>
    <row r="144" spans="1:8">
      <c r="A144" s="33"/>
      <c r="B144" s="48"/>
      <c r="C144" s="49"/>
      <c r="D144" s="73"/>
      <c r="E144" s="73"/>
      <c r="F144" s="73"/>
      <c r="G144" s="73"/>
      <c r="H144" s="12"/>
    </row>
    <row r="145" spans="1:8">
      <c r="A145" s="33"/>
      <c r="B145" s="48"/>
      <c r="C145" s="49"/>
      <c r="D145" s="73"/>
      <c r="E145" s="73"/>
      <c r="F145" s="73"/>
      <c r="G145" s="73"/>
      <c r="H145" s="12"/>
    </row>
    <row r="146" spans="1:8">
      <c r="A146" s="33"/>
      <c r="B146" s="48"/>
      <c r="C146" s="49"/>
      <c r="D146" s="73"/>
      <c r="E146" s="73"/>
      <c r="F146" s="73"/>
      <c r="G146" s="73"/>
      <c r="H146" s="12"/>
    </row>
    <row r="147" spans="1:8">
      <c r="A147" s="33"/>
      <c r="B147" s="48"/>
      <c r="C147" s="49"/>
      <c r="D147" s="73"/>
      <c r="E147" s="73"/>
      <c r="F147" s="73"/>
      <c r="G147" s="73"/>
      <c r="H147" s="12"/>
    </row>
    <row r="148" spans="1:8">
      <c r="A148" s="33"/>
      <c r="B148" s="48"/>
      <c r="C148" s="49"/>
      <c r="D148" s="73"/>
      <c r="E148" s="73"/>
      <c r="F148" s="73"/>
      <c r="G148" s="73"/>
      <c r="H148" s="12"/>
    </row>
    <row r="149" spans="1:8">
      <c r="A149" s="33"/>
      <c r="B149" s="48"/>
      <c r="C149" s="49"/>
      <c r="D149" s="73"/>
      <c r="E149" s="73"/>
      <c r="F149" s="73"/>
      <c r="G149" s="73"/>
      <c r="H149" s="12"/>
    </row>
    <row r="150" spans="1:8">
      <c r="A150" s="33"/>
      <c r="B150" s="53"/>
      <c r="C150" s="49"/>
      <c r="D150" s="73"/>
      <c r="E150" s="73"/>
      <c r="F150" s="73"/>
      <c r="G150" s="73"/>
      <c r="H150" s="12"/>
    </row>
    <row r="151" spans="1:8">
      <c r="A151" s="33"/>
      <c r="B151" s="48"/>
      <c r="C151" s="49"/>
      <c r="D151" s="73"/>
      <c r="E151" s="73"/>
      <c r="F151" s="73"/>
      <c r="G151" s="73"/>
      <c r="H151" s="12"/>
    </row>
    <row r="152" spans="1:8">
      <c r="A152" s="33"/>
      <c r="B152" s="48"/>
      <c r="C152" s="49"/>
      <c r="D152" s="73"/>
      <c r="E152" s="73"/>
      <c r="F152" s="73"/>
      <c r="G152" s="73"/>
      <c r="H152" s="12"/>
    </row>
    <row r="153" spans="1:8">
      <c r="A153" s="33"/>
      <c r="B153" s="53"/>
      <c r="C153" s="49"/>
      <c r="D153" s="73"/>
      <c r="E153" s="73"/>
      <c r="F153" s="73"/>
      <c r="G153" s="73"/>
      <c r="H153" s="12"/>
    </row>
    <row r="154" spans="1:8">
      <c r="A154" s="33"/>
      <c r="B154" s="48"/>
      <c r="C154" s="49"/>
      <c r="D154" s="73"/>
      <c r="E154" s="73"/>
      <c r="F154" s="73"/>
      <c r="G154" s="73"/>
      <c r="H154" s="12"/>
    </row>
    <row r="155" spans="1:8">
      <c r="A155" s="33"/>
      <c r="B155" s="48"/>
      <c r="C155" s="49"/>
      <c r="D155" s="73"/>
      <c r="E155" s="73"/>
      <c r="F155" s="73"/>
      <c r="G155" s="73"/>
      <c r="H155" s="12"/>
    </row>
    <row r="156" spans="1:8">
      <c r="A156" s="33"/>
      <c r="B156" s="48"/>
      <c r="C156" s="49"/>
      <c r="D156" s="73"/>
      <c r="E156" s="73"/>
      <c r="F156" s="73"/>
      <c r="G156" s="73"/>
      <c r="H156" s="12"/>
    </row>
    <row r="157" spans="1:8">
      <c r="A157" s="33"/>
      <c r="B157" s="48"/>
      <c r="C157" s="49"/>
      <c r="D157" s="73"/>
      <c r="E157" s="73"/>
      <c r="F157" s="73"/>
      <c r="G157" s="73"/>
      <c r="H157" s="12"/>
    </row>
    <row r="158" spans="1:8">
      <c r="A158" s="33"/>
      <c r="B158" s="48"/>
      <c r="C158" s="49"/>
      <c r="D158" s="73"/>
      <c r="E158" s="73"/>
      <c r="F158" s="73"/>
      <c r="G158" s="73"/>
      <c r="H158" s="12"/>
    </row>
    <row r="159" spans="1:8">
      <c r="A159" s="33"/>
      <c r="B159" s="48"/>
      <c r="C159" s="49"/>
      <c r="D159" s="73"/>
      <c r="E159" s="73"/>
      <c r="F159" s="73"/>
      <c r="G159" s="73"/>
      <c r="H159" s="12"/>
    </row>
    <row r="160" spans="1:8">
      <c r="A160" s="33"/>
      <c r="B160" s="48"/>
      <c r="C160" s="49"/>
      <c r="D160" s="73"/>
      <c r="E160" s="73"/>
      <c r="F160" s="73"/>
      <c r="G160" s="73"/>
      <c r="H160" s="12"/>
    </row>
    <row r="161" spans="1:8">
      <c r="A161" s="33"/>
      <c r="B161" s="48"/>
      <c r="C161" s="49"/>
      <c r="D161" s="73"/>
      <c r="E161" s="73"/>
      <c r="F161" s="73"/>
      <c r="G161" s="73"/>
      <c r="H161" s="12"/>
    </row>
    <row r="162" spans="1:8">
      <c r="A162" s="33"/>
      <c r="B162" s="48"/>
      <c r="C162" s="49"/>
      <c r="D162" s="73"/>
      <c r="E162" s="73"/>
      <c r="F162" s="73"/>
      <c r="G162" s="73"/>
      <c r="H162" s="12"/>
    </row>
    <row r="163" spans="1:8">
      <c r="A163" s="33"/>
      <c r="B163" s="48"/>
      <c r="C163" s="49"/>
      <c r="D163" s="73"/>
      <c r="E163" s="73"/>
      <c r="F163" s="73"/>
      <c r="G163" s="73"/>
      <c r="H163" s="12"/>
    </row>
    <row r="164" spans="1:8">
      <c r="A164" s="33"/>
      <c r="B164" s="48"/>
      <c r="C164" s="49"/>
      <c r="D164" s="73"/>
      <c r="E164" s="73"/>
      <c r="F164" s="73"/>
      <c r="G164" s="73"/>
      <c r="H164" s="12"/>
    </row>
    <row r="165" spans="1:8">
      <c r="A165" s="33"/>
      <c r="B165" s="53"/>
      <c r="C165" s="49"/>
      <c r="D165" s="73"/>
      <c r="E165" s="73"/>
      <c r="F165" s="73"/>
      <c r="G165" s="73"/>
      <c r="H165" s="12"/>
    </row>
    <row r="166" spans="1:8">
      <c r="A166" s="33"/>
      <c r="B166" s="48"/>
      <c r="C166" s="49"/>
      <c r="D166" s="73"/>
      <c r="E166" s="73"/>
      <c r="F166" s="73"/>
      <c r="G166" s="73"/>
      <c r="H166" s="12"/>
    </row>
    <row r="182" spans="1:1" hidden="1"/>
    <row r="183" spans="1:1" hidden="1">
      <c r="A183" t="s">
        <v>520</v>
      </c>
    </row>
    <row r="184" spans="1:1" hidden="1">
      <c r="A184" t="s">
        <v>521</v>
      </c>
    </row>
    <row r="185" spans="1:1" hidden="1">
      <c r="A185" t="s">
        <v>522</v>
      </c>
    </row>
    <row r="186" spans="1:1" hidden="1">
      <c r="A186" t="s">
        <v>523</v>
      </c>
    </row>
    <row r="187" spans="1:1" hidden="1">
      <c r="A187" t="s">
        <v>524</v>
      </c>
    </row>
    <row r="188" spans="1:1" hidden="1">
      <c r="A188" t="s">
        <v>539</v>
      </c>
    </row>
    <row r="191" spans="1:1" hidden="1"/>
    <row r="192" spans="1:1" hidden="1"/>
    <row r="193" hidden="1"/>
    <row r="194" hidden="1"/>
    <row r="195" hidden="1"/>
    <row r="196" hidden="1"/>
    <row r="197" hidden="1"/>
  </sheetData>
  <sheetProtection sheet="1" objects="1" scenarios="1"/>
  <dataValidations count="1">
    <dataValidation type="list" allowBlank="1" showInputMessage="1" showErrorMessage="1" sqref="A6:A14">
      <formula1>$A$182:$A$188</formula1>
    </dataValidation>
  </dataValidations>
  <hyperlinks>
    <hyperlink ref="D2" r:id="rId1"/>
    <hyperlink ref="D3" r:id="rId2"/>
    <hyperlink ref="D4" r:id="rId3"/>
  </hyperlinks>
  <pageMargins left="0.7" right="0.7" top="0.75" bottom="0.75" header="0.3" footer="0.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7</vt:i4>
      </vt:variant>
    </vt:vector>
  </HeadingPairs>
  <TitlesOfParts>
    <vt:vector size="22" baseType="lpstr">
      <vt:lpstr>Акции</vt:lpstr>
      <vt:lpstr>Front office</vt:lpstr>
      <vt:lpstr>Back Office</vt:lpstr>
      <vt:lpstr>Магазин 15</vt:lpstr>
      <vt:lpstr>Upgrade</vt:lpstr>
      <vt:lpstr>54-ФЗ</vt:lpstr>
      <vt:lpstr>Клеверенс</vt:lpstr>
      <vt:lpstr>Магазин  15</vt:lpstr>
      <vt:lpstr>DataMobile</vt:lpstr>
      <vt:lpstr>Тех. поддержка Клеверенс</vt:lpstr>
      <vt:lpstr>Тех. поддержка</vt:lpstr>
      <vt:lpstr>Общий </vt:lpstr>
      <vt:lpstr>Техническая поддержка Штрих-М</vt:lpstr>
      <vt:lpstr>Техническая поддержка Клеверенс</vt:lpstr>
      <vt:lpstr>DataService</vt:lpstr>
      <vt:lpstr>'Back Office'!Заголовки_для_печати</vt:lpstr>
      <vt:lpstr>'Front office'!Заголовки_для_печати</vt:lpstr>
      <vt:lpstr>Upgrade!Заголовки_для_печати</vt:lpstr>
      <vt:lpstr>Клеверенс!Заголовки_для_печати</vt:lpstr>
      <vt:lpstr>'Магазин  15'!Заголовки_для_печати</vt:lpstr>
      <vt:lpstr>'Общий '!Заголовки_для_печати</vt:lpstr>
      <vt:lpstr>'Тех. поддержка Клеверенс'!Заголовки_для_печати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Гребенников Максим Викторович</dc:creator>
  <cp:lastModifiedBy>Сергеева Людмила Валентиновна</cp:lastModifiedBy>
  <cp:lastPrinted>2016-08-03T06:13:57Z</cp:lastPrinted>
  <dcterms:created xsi:type="dcterms:W3CDTF">2016-06-16T05:56:12Z</dcterms:created>
  <dcterms:modified xsi:type="dcterms:W3CDTF">2017-08-24T08:06:19Z</dcterms:modified>
</cp:coreProperties>
</file>